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2"/>
  </bookViews>
  <sheets>
    <sheet name="Maenner" sheetId="1" r:id="rId1"/>
    <sheet name="Frauen" sheetId="2" r:id="rId2"/>
    <sheet name="Männer&amp;Frauen gesamt" sheetId="3" r:id="rId3"/>
  </sheets>
  <definedNames/>
  <calcPr fullCalcOnLoad="1"/>
</workbook>
</file>

<file path=xl/comments1.xml><?xml version="1.0" encoding="utf-8"?>
<comments xmlns="http://schemas.openxmlformats.org/spreadsheetml/2006/main">
  <authors>
    <author>brose</author>
  </authors>
  <commentList>
    <comment ref="B21" authorId="0">
      <text>
        <r>
          <rPr>
            <b/>
            <sz val="9"/>
            <rFont val="Segoe UI"/>
            <family val="2"/>
          </rPr>
          <t>inklusive 7km Extraschleife</t>
        </r>
      </text>
    </comment>
    <comment ref="B22" authorId="0">
      <text>
        <r>
          <rPr>
            <b/>
            <sz val="9"/>
            <rFont val="Segoe UI"/>
            <family val="2"/>
          </rPr>
          <t>auf Extraläufer gewartet</t>
        </r>
      </text>
    </comment>
    <comment ref="A31" authorId="0">
      <text>
        <r>
          <rPr>
            <b/>
            <sz val="9"/>
            <rFont val="Segoe UI"/>
            <family val="2"/>
          </rPr>
          <t>Meldung am 17.5.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brose</author>
    <author>Marcel Fahrengruber</author>
  </authors>
  <commentList>
    <comment ref="B9" authorId="0">
      <text>
        <r>
          <rPr>
            <b/>
            <sz val="9"/>
            <rFont val="Segoe UI"/>
            <family val="2"/>
          </rPr>
          <t>inklusive 7km Extraschleife</t>
        </r>
      </text>
    </comment>
    <comment ref="B11" authorId="1">
      <text>
        <r>
          <rPr>
            <b/>
            <sz val="9"/>
            <rFont val="Segoe UI"/>
            <family val="2"/>
          </rPr>
          <t>Marcel Fahrengruber: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<sst xmlns="http://schemas.openxmlformats.org/spreadsheetml/2006/main" count="208" uniqueCount="76">
  <si>
    <t>Gelaufene Zeit</t>
  </si>
  <si>
    <t>Punkte</t>
  </si>
  <si>
    <t>GESAMTPUNKTEANZAHL</t>
  </si>
  <si>
    <t>Teilnehmer</t>
  </si>
  <si>
    <t>Anzahl der Läufe</t>
  </si>
  <si>
    <t>Gesamt Punkte</t>
  </si>
  <si>
    <t>BEWERB</t>
  </si>
  <si>
    <t>LÄNGE</t>
  </si>
  <si>
    <t xml:space="preserve">PUNKTE </t>
  </si>
  <si>
    <t>Schwierigkeits</t>
  </si>
  <si>
    <t>Kilometer</t>
  </si>
  <si>
    <t>BJAK´S Silvester Marathontrail</t>
  </si>
  <si>
    <t>Innsbruck Alpine Trailrun Festival K42</t>
  </si>
  <si>
    <t>Veitscher Grenzstaffellauf</t>
  </si>
  <si>
    <t>Montafon Arlberg Marathontrail</t>
  </si>
  <si>
    <t>Laufpunkte</t>
  </si>
  <si>
    <t>Gesamt-km</t>
  </si>
  <si>
    <t>km</t>
  </si>
  <si>
    <t>Stuiben Trailrun</t>
  </si>
  <si>
    <t>Hochkönigman Marathontrail</t>
  </si>
  <si>
    <t>Koasamarsch Marathon</t>
  </si>
  <si>
    <t>Öztaler Gletsher Run</t>
  </si>
  <si>
    <t>Traunsee Bergmarathon</t>
  </si>
  <si>
    <t>Josef Steiner Marathon</t>
  </si>
  <si>
    <t>Phyrn-Priel Trohpy</t>
  </si>
  <si>
    <t>Saalbacher Marathon Trail</t>
  </si>
  <si>
    <t>Torlauf Dachstein Marathon</t>
  </si>
  <si>
    <t>Schneeberg Trail</t>
  </si>
  <si>
    <t>Wienerwald Marathon Trail</t>
  </si>
  <si>
    <t>Bizau Maraton Trail</t>
  </si>
  <si>
    <t>Achensee Trailhero Marathon</t>
  </si>
  <si>
    <t>Grossglockner Marathon Trail</t>
  </si>
  <si>
    <t>Landler Sarah</t>
  </si>
  <si>
    <t>Freynhofer Bettina</t>
  </si>
  <si>
    <t>Zenz Alice</t>
  </si>
  <si>
    <t>Weissinger-Lusenberger Anita</t>
  </si>
  <si>
    <t>Vasutiu Floriana</t>
  </si>
  <si>
    <t>Greinix Astrid</t>
  </si>
  <si>
    <t>Kremser Marie Valerie</t>
  </si>
  <si>
    <t>Schlögl Franz-Josef</t>
  </si>
  <si>
    <t>Schellenbacher Alfred</t>
  </si>
  <si>
    <t>Kastl Helmut</t>
  </si>
  <si>
    <t>Hofmann Lukas</t>
  </si>
  <si>
    <t>Bassing Pierre</t>
  </si>
  <si>
    <t>Pivk Mario</t>
  </si>
  <si>
    <t>Gams Wolfgang</t>
  </si>
  <si>
    <t>Untner Christoph</t>
  </si>
  <si>
    <t>Schallberger Alexander</t>
  </si>
  <si>
    <t>Trink Hannes</t>
  </si>
  <si>
    <t>Wesp Klaus</t>
  </si>
  <si>
    <t>Spielauer Mario</t>
  </si>
  <si>
    <t>Günther Michael</t>
  </si>
  <si>
    <t>Wegerer Karl</t>
  </si>
  <si>
    <t>Vollmann German</t>
  </si>
  <si>
    <t>Luftensteiner Jochen</t>
  </si>
  <si>
    <t>Kny Gerald</t>
  </si>
  <si>
    <t>Radler Thomas</t>
  </si>
  <si>
    <t>Buchinger Reinhard</t>
  </si>
  <si>
    <t>Steinmaurer Florian</t>
  </si>
  <si>
    <t>Schwarz Manfred</t>
  </si>
  <si>
    <t>Doyle Ruth</t>
  </si>
  <si>
    <t>Goßner Denise</t>
  </si>
  <si>
    <t>Oldrich Janecek</t>
  </si>
  <si>
    <t>Kerschbaumer Peter</t>
  </si>
  <si>
    <t>Huber Sigrid</t>
  </si>
  <si>
    <t>Tanninger Roman</t>
  </si>
  <si>
    <t>Roth Michele</t>
  </si>
  <si>
    <t>Gaul Stefanie</t>
  </si>
  <si>
    <t>Mayr Manfred</t>
  </si>
  <si>
    <t>Panzenböck Nina</t>
  </si>
  <si>
    <t>Kamper Manuela</t>
  </si>
  <si>
    <t>Blohberger Andreas</t>
  </si>
  <si>
    <t>Nelböck Werner</t>
  </si>
  <si>
    <t>Bauer Robert</t>
  </si>
  <si>
    <t>Stockinger Hans</t>
  </si>
  <si>
    <t>Schweninger Andreas Dr.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</si>
</sst>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h:mm:ss;@"/>
    <numFmt numFmtId="177" formatCode="hh:mm:ss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b/>
      <sz val="8"/>
      <color indexed="9"/>
      <name val="Calibri"/>
      <family val="2"/>
    </font>
    <font>
      <b/>
      <sz val="14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FFFF"/>
      <name val="Times New Roman"/>
      <family val="1"/>
    </font>
    <font>
      <b/>
      <sz val="10"/>
      <color theme="1"/>
      <name val="Times New Roman"/>
      <family val="1"/>
    </font>
    <font>
      <b/>
      <sz val="12"/>
      <color theme="0"/>
      <name val="Calibri"/>
      <family val="2"/>
    </font>
    <font>
      <b/>
      <sz val="10"/>
      <color theme="0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  <font>
      <b/>
      <sz val="5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rgb="FFFFFFFF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20" fontId="53" fillId="34" borderId="10" xfId="0" applyNumberFormat="1" applyFont="1" applyFill="1" applyBorder="1" applyAlignment="1">
      <alignment horizontal="center" vertical="top" wrapText="1"/>
    </xf>
    <xf numFmtId="0" fontId="54" fillId="35" borderId="10" xfId="0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54" fillId="34" borderId="11" xfId="0" applyFont="1" applyFill="1" applyBorder="1" applyAlignment="1">
      <alignment horizontal="center" vertical="top" wrapText="1"/>
    </xf>
    <xf numFmtId="0" fontId="55" fillId="36" borderId="12" xfId="0" applyFont="1" applyFill="1" applyBorder="1" applyAlignment="1">
      <alignment horizontal="center"/>
    </xf>
    <xf numFmtId="21" fontId="53" fillId="34" borderId="10" xfId="0" applyNumberFormat="1" applyFont="1" applyFill="1" applyBorder="1" applyAlignment="1">
      <alignment horizontal="center" vertical="top" wrapText="1"/>
    </xf>
    <xf numFmtId="21" fontId="56" fillId="34" borderId="10" xfId="0" applyNumberFormat="1" applyFont="1" applyFill="1" applyBorder="1" applyAlignment="1">
      <alignment horizontal="center" vertical="top" wrapText="1"/>
    </xf>
    <xf numFmtId="21" fontId="56" fillId="34" borderId="11" xfId="0" applyNumberFormat="1" applyFont="1" applyFill="1" applyBorder="1" applyAlignment="1">
      <alignment horizontal="center" vertical="top" wrapText="1"/>
    </xf>
    <xf numFmtId="20" fontId="56" fillId="34" borderId="10" xfId="0" applyNumberFormat="1" applyFont="1" applyFill="1" applyBorder="1" applyAlignment="1">
      <alignment horizontal="center" vertical="top" wrapText="1"/>
    </xf>
    <xf numFmtId="0" fontId="50" fillId="36" borderId="13" xfId="0" applyFont="1" applyFill="1" applyBorder="1" applyAlignment="1">
      <alignment horizontal="center"/>
    </xf>
    <xf numFmtId="0" fontId="50" fillId="36" borderId="14" xfId="0" applyFont="1" applyFill="1" applyBorder="1" applyAlignment="1">
      <alignment horizontal="center"/>
    </xf>
    <xf numFmtId="0" fontId="57" fillId="34" borderId="11" xfId="0" applyFont="1" applyFill="1" applyBorder="1" applyAlignment="1">
      <alignment horizontal="center" vertical="top" wrapText="1"/>
    </xf>
    <xf numFmtId="0" fontId="50" fillId="36" borderId="15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50" fillId="36" borderId="16" xfId="0" applyFont="1" applyFill="1" applyBorder="1" applyAlignment="1">
      <alignment/>
    </xf>
    <xf numFmtId="0" fontId="50" fillId="36" borderId="11" xfId="0" applyFont="1" applyFill="1" applyBorder="1" applyAlignment="1">
      <alignment/>
    </xf>
    <xf numFmtId="0" fontId="50" fillId="36" borderId="14" xfId="0" applyFont="1" applyFill="1" applyBorder="1" applyAlignment="1">
      <alignment horizontal="center"/>
    </xf>
    <xf numFmtId="0" fontId="58" fillId="0" borderId="11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left" vertical="top" wrapText="1"/>
    </xf>
    <xf numFmtId="0" fontId="60" fillId="36" borderId="17" xfId="0" applyFont="1" applyFill="1" applyBorder="1" applyAlignment="1">
      <alignment horizontal="right"/>
    </xf>
    <xf numFmtId="0" fontId="60" fillId="36" borderId="18" xfId="0" applyFont="1" applyFill="1" applyBorder="1" applyAlignment="1">
      <alignment horizontal="left"/>
    </xf>
    <xf numFmtId="0" fontId="60" fillId="36" borderId="17" xfId="0" applyFont="1" applyFill="1" applyBorder="1" applyAlignment="1">
      <alignment/>
    </xf>
    <xf numFmtId="0" fontId="60" fillId="36" borderId="18" xfId="0" applyFont="1" applyFill="1" applyBorder="1" applyAlignment="1">
      <alignment/>
    </xf>
    <xf numFmtId="0" fontId="60" fillId="36" borderId="19" xfId="0" applyFont="1" applyFill="1" applyBorder="1" applyAlignment="1">
      <alignment/>
    </xf>
    <xf numFmtId="0" fontId="51" fillId="33" borderId="20" xfId="0" applyFont="1" applyFill="1" applyBorder="1" applyAlignment="1">
      <alignment horizontal="center" vertical="top" wrapText="1"/>
    </xf>
    <xf numFmtId="0" fontId="51" fillId="33" borderId="21" xfId="0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horizontal="center" vertical="top" wrapText="1"/>
    </xf>
    <xf numFmtId="21" fontId="56" fillId="34" borderId="10" xfId="0" applyNumberFormat="1" applyFont="1" applyFill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60" fillId="36" borderId="0" xfId="0" applyFont="1" applyFill="1" applyBorder="1" applyAlignment="1">
      <alignment/>
    </xf>
    <xf numFmtId="0" fontId="60" fillId="36" borderId="22" xfId="0" applyFont="1" applyFill="1" applyBorder="1" applyAlignment="1">
      <alignment horizontal="center"/>
    </xf>
    <xf numFmtId="0" fontId="60" fillId="0" borderId="12" xfId="0" applyFont="1" applyFill="1" applyBorder="1" applyAlignment="1">
      <alignment/>
    </xf>
    <xf numFmtId="0" fontId="60" fillId="0" borderId="19" xfId="0" applyFont="1" applyFill="1" applyBorder="1" applyAlignment="1">
      <alignment/>
    </xf>
    <xf numFmtId="177" fontId="53" fillId="34" borderId="10" xfId="0" applyNumberFormat="1" applyFont="1" applyFill="1" applyBorder="1" applyAlignment="1">
      <alignment horizontal="center" vertical="top" wrapText="1"/>
    </xf>
    <xf numFmtId="0" fontId="60" fillId="36" borderId="22" xfId="0" applyFont="1" applyFill="1" applyBorder="1" applyAlignment="1">
      <alignment horizontal="right"/>
    </xf>
    <xf numFmtId="0" fontId="61" fillId="0" borderId="0" xfId="0" applyFont="1" applyAlignment="1">
      <alignment horizontal="center" vertical="center"/>
    </xf>
    <xf numFmtId="0" fontId="59" fillId="0" borderId="11" xfId="0" applyFont="1" applyFill="1" applyBorder="1" applyAlignment="1">
      <alignment horizontal="center" vertical="top" wrapText="1"/>
    </xf>
    <xf numFmtId="0" fontId="60" fillId="36" borderId="23" xfId="0" applyFont="1" applyFill="1" applyBorder="1" applyAlignment="1">
      <alignment horizontal="center"/>
    </xf>
    <xf numFmtId="0" fontId="60" fillId="36" borderId="10" xfId="0" applyFont="1" applyFill="1" applyBorder="1" applyAlignment="1">
      <alignment horizontal="center"/>
    </xf>
    <xf numFmtId="0" fontId="62" fillId="36" borderId="24" xfId="0" applyFont="1" applyFill="1" applyBorder="1" applyAlignment="1">
      <alignment horizontal="center"/>
    </xf>
    <xf numFmtId="0" fontId="62" fillId="36" borderId="25" xfId="0" applyFont="1" applyFill="1" applyBorder="1" applyAlignment="1">
      <alignment horizontal="center"/>
    </xf>
    <xf numFmtId="0" fontId="63" fillId="36" borderId="26" xfId="0" applyFont="1" applyFill="1" applyBorder="1" applyAlignment="1">
      <alignment horizontal="center"/>
    </xf>
    <xf numFmtId="0" fontId="63" fillId="36" borderId="27" xfId="0" applyFont="1" applyFill="1" applyBorder="1" applyAlignment="1">
      <alignment horizontal="center"/>
    </xf>
    <xf numFmtId="0" fontId="62" fillId="36" borderId="26" xfId="0" applyFont="1" applyFill="1" applyBorder="1" applyAlignment="1">
      <alignment horizontal="center"/>
    </xf>
    <xf numFmtId="0" fontId="60" fillId="36" borderId="27" xfId="0" applyFont="1" applyFill="1" applyBorder="1" applyAlignment="1">
      <alignment horizontal="center"/>
    </xf>
    <xf numFmtId="0" fontId="62" fillId="36" borderId="27" xfId="0" applyFont="1" applyFill="1" applyBorder="1" applyAlignment="1">
      <alignment horizontal="center"/>
    </xf>
    <xf numFmtId="0" fontId="60" fillId="36" borderId="26" xfId="0" applyFont="1" applyFill="1" applyBorder="1" applyAlignment="1">
      <alignment horizontal="center"/>
    </xf>
    <xf numFmtId="0" fontId="60" fillId="36" borderId="28" xfId="0" applyFont="1" applyFill="1" applyBorder="1" applyAlignment="1">
      <alignment horizontal="center"/>
    </xf>
    <xf numFmtId="0" fontId="60" fillId="36" borderId="29" xfId="0" applyFont="1" applyFill="1" applyBorder="1" applyAlignment="1">
      <alignment horizontal="center"/>
    </xf>
    <xf numFmtId="0" fontId="55" fillId="36" borderId="26" xfId="0" applyFont="1" applyFill="1" applyBorder="1" applyAlignment="1">
      <alignment horizontal="center"/>
    </xf>
    <xf numFmtId="0" fontId="55" fillId="36" borderId="27" xfId="0" applyFont="1" applyFill="1" applyBorder="1" applyAlignment="1">
      <alignment horizontal="center"/>
    </xf>
    <xf numFmtId="0" fontId="64" fillId="36" borderId="26" xfId="0" applyFont="1" applyFill="1" applyBorder="1" applyAlignment="1">
      <alignment horizontal="center"/>
    </xf>
    <xf numFmtId="0" fontId="65" fillId="36" borderId="27" xfId="0" applyFont="1" applyFill="1" applyBorder="1" applyAlignment="1">
      <alignment horizontal="center"/>
    </xf>
    <xf numFmtId="0" fontId="64" fillId="36" borderId="27" xfId="0" applyFont="1" applyFill="1" applyBorder="1" applyAlignment="1">
      <alignment horizontal="center"/>
    </xf>
    <xf numFmtId="0" fontId="66" fillId="36" borderId="27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0" fontId="60" fillId="0" borderId="25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0" fillId="0" borderId="29" xfId="0" applyFont="1" applyFill="1" applyBorder="1" applyAlignment="1">
      <alignment horizontal="center"/>
    </xf>
    <xf numFmtId="0" fontId="67" fillId="36" borderId="16" xfId="0" applyFont="1" applyFill="1" applyBorder="1" applyAlignment="1">
      <alignment horizontal="center" vertical="top" wrapText="1"/>
    </xf>
    <xf numFmtId="0" fontId="67" fillId="36" borderId="15" xfId="0" applyFont="1" applyFill="1" applyBorder="1" applyAlignment="1">
      <alignment horizontal="center" vertical="top" wrapText="1"/>
    </xf>
    <xf numFmtId="0" fontId="67" fillId="36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zoomScale="70" zoomScaleNormal="70" zoomScalePageLayoutView="0" workbookViewId="0" topLeftCell="A22">
      <selection activeCell="AM12" sqref="AM12"/>
    </sheetView>
  </sheetViews>
  <sheetFormatPr defaultColWidth="11.421875" defaultRowHeight="15"/>
  <cols>
    <col min="1" max="1" width="23.28125" style="0" customWidth="1"/>
    <col min="38" max="38" width="18.140625" style="0" customWidth="1"/>
  </cols>
  <sheetData>
    <row r="1" spans="1:37" ht="15.75">
      <c r="A1" s="14" t="s">
        <v>6</v>
      </c>
      <c r="B1" s="57" t="s">
        <v>11</v>
      </c>
      <c r="C1" s="58"/>
      <c r="D1" s="57" t="s">
        <v>12</v>
      </c>
      <c r="E1" s="59"/>
      <c r="F1" s="57" t="s">
        <v>29</v>
      </c>
      <c r="G1" s="59"/>
      <c r="H1" s="49" t="s">
        <v>18</v>
      </c>
      <c r="I1" s="60"/>
      <c r="J1" s="47" t="s">
        <v>19</v>
      </c>
      <c r="K1" s="60"/>
      <c r="L1" s="49" t="s">
        <v>20</v>
      </c>
      <c r="M1" s="50"/>
      <c r="N1" s="52" t="s">
        <v>30</v>
      </c>
      <c r="O1" s="50"/>
      <c r="P1" s="49" t="s">
        <v>13</v>
      </c>
      <c r="Q1" s="51"/>
      <c r="R1" s="47" t="s">
        <v>14</v>
      </c>
      <c r="S1" s="48"/>
      <c r="T1" s="49" t="s">
        <v>21</v>
      </c>
      <c r="U1" s="51"/>
      <c r="V1" s="52" t="s">
        <v>22</v>
      </c>
      <c r="W1" s="50"/>
      <c r="X1" s="52" t="s">
        <v>23</v>
      </c>
      <c r="Y1" s="50"/>
      <c r="Z1" s="52" t="s">
        <v>31</v>
      </c>
      <c r="AA1" s="56"/>
      <c r="AB1" s="55" t="s">
        <v>24</v>
      </c>
      <c r="AC1" s="56"/>
      <c r="AD1" s="52" t="s">
        <v>25</v>
      </c>
      <c r="AE1" s="50"/>
      <c r="AF1" s="47" t="s">
        <v>26</v>
      </c>
      <c r="AG1" s="48"/>
      <c r="AH1" s="55" t="s">
        <v>27</v>
      </c>
      <c r="AI1" s="56"/>
      <c r="AJ1" s="45" t="s">
        <v>28</v>
      </c>
      <c r="AK1" s="46"/>
    </row>
    <row r="2" spans="1:37" ht="15.75">
      <c r="A2" s="8" t="s">
        <v>7</v>
      </c>
      <c r="B2" s="25">
        <v>45</v>
      </c>
      <c r="C2" s="26" t="s">
        <v>17</v>
      </c>
      <c r="D2" s="27">
        <v>42.9</v>
      </c>
      <c r="E2" s="28" t="s">
        <v>17</v>
      </c>
      <c r="F2" s="35">
        <v>48.2</v>
      </c>
      <c r="G2" s="35" t="s">
        <v>17</v>
      </c>
      <c r="H2" s="27">
        <v>33</v>
      </c>
      <c r="I2" s="28" t="s">
        <v>17</v>
      </c>
      <c r="J2" s="27">
        <v>46</v>
      </c>
      <c r="K2" s="28" t="s">
        <v>17</v>
      </c>
      <c r="L2" s="27">
        <v>42.3</v>
      </c>
      <c r="M2" s="28" t="s">
        <v>17</v>
      </c>
      <c r="N2" s="35">
        <v>31</v>
      </c>
      <c r="O2" s="35" t="s">
        <v>17</v>
      </c>
      <c r="P2" s="27">
        <v>54</v>
      </c>
      <c r="Q2" s="28" t="s">
        <v>17</v>
      </c>
      <c r="R2" s="27">
        <v>42</v>
      </c>
      <c r="S2" s="28" t="s">
        <v>17</v>
      </c>
      <c r="T2" s="27">
        <v>42</v>
      </c>
      <c r="U2" s="28" t="s">
        <v>17</v>
      </c>
      <c r="V2" s="27">
        <v>32</v>
      </c>
      <c r="W2" s="28" t="s">
        <v>17</v>
      </c>
      <c r="X2" s="27">
        <v>50</v>
      </c>
      <c r="Y2" s="28" t="s">
        <v>17</v>
      </c>
      <c r="Z2" s="27">
        <v>50</v>
      </c>
      <c r="AA2" s="28" t="s">
        <v>17</v>
      </c>
      <c r="AB2" s="27">
        <v>38.5</v>
      </c>
      <c r="AC2" s="28" t="s">
        <v>17</v>
      </c>
      <c r="AD2" s="27">
        <v>42</v>
      </c>
      <c r="AE2" s="28" t="s">
        <v>17</v>
      </c>
      <c r="AF2" s="27">
        <v>43</v>
      </c>
      <c r="AG2" s="28" t="s">
        <v>17</v>
      </c>
      <c r="AH2" s="27">
        <v>32</v>
      </c>
      <c r="AI2" s="28" t="s">
        <v>17</v>
      </c>
      <c r="AJ2" s="27">
        <v>42.5</v>
      </c>
      <c r="AK2" s="29" t="s">
        <v>17</v>
      </c>
    </row>
    <row r="3" spans="1:37" ht="15.75" thickBot="1">
      <c r="A3" s="13" t="s">
        <v>8</v>
      </c>
      <c r="B3" s="43">
        <v>1</v>
      </c>
      <c r="C3" s="44"/>
      <c r="D3" s="43">
        <v>1</v>
      </c>
      <c r="E3" s="44"/>
      <c r="F3" s="43">
        <v>3</v>
      </c>
      <c r="G3" s="44"/>
      <c r="H3" s="43">
        <v>3</v>
      </c>
      <c r="I3" s="44"/>
      <c r="J3" s="43">
        <v>3</v>
      </c>
      <c r="K3" s="44"/>
      <c r="L3" s="43">
        <v>2</v>
      </c>
      <c r="M3" s="44"/>
      <c r="N3" s="40">
        <v>2</v>
      </c>
      <c r="O3" s="36"/>
      <c r="P3" s="43">
        <v>2</v>
      </c>
      <c r="Q3" s="44"/>
      <c r="R3" s="43">
        <v>1</v>
      </c>
      <c r="S3" s="44"/>
      <c r="T3" s="43">
        <v>3</v>
      </c>
      <c r="U3" s="44"/>
      <c r="V3" s="43">
        <v>3</v>
      </c>
      <c r="W3" s="44"/>
      <c r="X3" s="43">
        <v>2</v>
      </c>
      <c r="Y3" s="44"/>
      <c r="Z3" s="43">
        <v>2</v>
      </c>
      <c r="AA3" s="44"/>
      <c r="AB3" s="43">
        <v>3</v>
      </c>
      <c r="AC3" s="44"/>
      <c r="AD3" s="43">
        <v>3</v>
      </c>
      <c r="AE3" s="44"/>
      <c r="AF3" s="43">
        <v>3</v>
      </c>
      <c r="AG3" s="44"/>
      <c r="AH3" s="43">
        <v>2</v>
      </c>
      <c r="AI3" s="44"/>
      <c r="AJ3" s="53">
        <v>1</v>
      </c>
      <c r="AK3" s="54"/>
    </row>
    <row r="4" spans="1:40" ht="21.75" thickBot="1">
      <c r="A4" s="15" t="s">
        <v>3</v>
      </c>
      <c r="B4" s="1" t="s">
        <v>0</v>
      </c>
      <c r="C4" s="1" t="s">
        <v>1</v>
      </c>
      <c r="D4" s="1" t="s">
        <v>0</v>
      </c>
      <c r="E4" s="1" t="s">
        <v>1</v>
      </c>
      <c r="F4" s="1" t="s">
        <v>0</v>
      </c>
      <c r="G4" s="1" t="s">
        <v>1</v>
      </c>
      <c r="H4" s="1" t="s">
        <v>0</v>
      </c>
      <c r="I4" s="1" t="s">
        <v>1</v>
      </c>
      <c r="J4" s="1" t="s">
        <v>0</v>
      </c>
      <c r="K4" s="1" t="s">
        <v>1</v>
      </c>
      <c r="L4" s="1" t="s">
        <v>0</v>
      </c>
      <c r="M4" s="1" t="s">
        <v>1</v>
      </c>
      <c r="N4" s="1" t="s">
        <v>0</v>
      </c>
      <c r="O4" s="1" t="s">
        <v>1</v>
      </c>
      <c r="P4" s="1" t="s">
        <v>0</v>
      </c>
      <c r="Q4" s="1" t="s">
        <v>1</v>
      </c>
      <c r="R4" s="1" t="s">
        <v>0</v>
      </c>
      <c r="S4" s="1" t="s">
        <v>1</v>
      </c>
      <c r="T4" s="1" t="s">
        <v>0</v>
      </c>
      <c r="U4" s="1" t="s">
        <v>1</v>
      </c>
      <c r="V4" s="1" t="s">
        <v>0</v>
      </c>
      <c r="W4" s="1" t="s">
        <v>1</v>
      </c>
      <c r="X4" s="6" t="s">
        <v>0</v>
      </c>
      <c r="Y4" s="1" t="s">
        <v>1</v>
      </c>
      <c r="Z4" s="1" t="s">
        <v>0</v>
      </c>
      <c r="AA4" s="1" t="s">
        <v>1</v>
      </c>
      <c r="AB4" s="1" t="s">
        <v>0</v>
      </c>
      <c r="AC4" s="1" t="s">
        <v>1</v>
      </c>
      <c r="AD4" s="1" t="s">
        <v>0</v>
      </c>
      <c r="AE4" s="1" t="s">
        <v>1</v>
      </c>
      <c r="AF4" s="1" t="s">
        <v>0</v>
      </c>
      <c r="AG4" s="1" t="s">
        <v>1</v>
      </c>
      <c r="AH4" s="1" t="s">
        <v>0</v>
      </c>
      <c r="AI4" s="1" t="s">
        <v>1</v>
      </c>
      <c r="AJ4" s="1" t="s">
        <v>0</v>
      </c>
      <c r="AK4" s="1" t="s">
        <v>1</v>
      </c>
      <c r="AL4" s="30" t="s">
        <v>2</v>
      </c>
      <c r="AM4" s="31" t="s">
        <v>15</v>
      </c>
      <c r="AN4" s="31" t="s">
        <v>16</v>
      </c>
    </row>
    <row r="5" spans="1:40" ht="30" customHeight="1" thickBot="1">
      <c r="A5" s="23" t="s">
        <v>39</v>
      </c>
      <c r="B5" s="39">
        <v>0.16666666666666666</v>
      </c>
      <c r="C5" s="4">
        <v>100</v>
      </c>
      <c r="D5" s="39"/>
      <c r="E5" s="4"/>
      <c r="F5" s="32"/>
      <c r="G5" s="4"/>
      <c r="H5" s="9"/>
      <c r="I5" s="4"/>
      <c r="J5" s="3"/>
      <c r="K5" s="4"/>
      <c r="L5" s="5"/>
      <c r="M5" s="4"/>
      <c r="N5" s="32"/>
      <c r="O5" s="4"/>
      <c r="P5" s="10"/>
      <c r="Q5" s="4"/>
      <c r="R5" s="10"/>
      <c r="S5" s="4"/>
      <c r="T5" s="5"/>
      <c r="U5" s="4"/>
      <c r="V5" s="5"/>
      <c r="W5" s="4"/>
      <c r="X5" s="7"/>
      <c r="Y5" s="4"/>
      <c r="Z5" s="33"/>
      <c r="AA5" s="4"/>
      <c r="AB5" s="5"/>
      <c r="AC5" s="4"/>
      <c r="AD5" s="10"/>
      <c r="AE5" s="4"/>
      <c r="AF5" s="5"/>
      <c r="AG5" s="4"/>
      <c r="AH5" s="5"/>
      <c r="AI5" s="4"/>
      <c r="AJ5" s="5"/>
      <c r="AK5" s="4"/>
      <c r="AL5">
        <f>SUM(C5+E5+G5+I5+K5+M5+O5+Q5+S5+U5+W5+Y5+AA5+AC5+AE5+AG5+AI5+AK5)</f>
        <v>100</v>
      </c>
      <c r="AM5">
        <f>(IF(B5,$B$3))+(IF(D5,$D$3))+(IF(F5,$H$3))+(IF(H5,$H$3))+(IF(J5,$J$3))+(IF(L5,$L$3))+(IF(N5,$H$3))+(IF(P5,$P$3))+(IF(R5,$R$3))+(IF(T5,$T$3))+(IF(V5,V3))+(IF(X5,$X$3))+(IF(Z5,$Z$3))+(IF(AB5,$AB$3))+(IF(AD5,$AD$3))+(IF(AF5,$AF$3))+(IF(AH5,$AH$3))+(IF(AJ5,$AJ$3))</f>
        <v>1</v>
      </c>
      <c r="AN5">
        <f>(IF(B5,$B$2))+(IF(D5,$D$2))+(IF(F5,$H$2))+(IF(H5,$H$2))+(IF(J5,$J$2))+(IF(L5,$L$2))+(IF(N5,$H$2))+(IF(P5,$P$2))+(IF(R5,$R$2))+(IF(T5,$T$2))+(IF(V5,$V$2))+(IF(X5,$X$2))+(IF(Z5,$Z$2))+(IF(AB5,$AB$2))+(IF(AD5,$AD$2))+(IF(AF5,$AF$2))+(IF(AH5,$AH$2))+(IF(AJ5,AJ$2))</f>
        <v>45</v>
      </c>
    </row>
    <row r="6" spans="1:40" ht="38.25" customHeight="1" thickBot="1">
      <c r="A6" s="23" t="s">
        <v>40</v>
      </c>
      <c r="B6" s="39">
        <v>0.20694444444444446</v>
      </c>
      <c r="C6" s="4">
        <v>100</v>
      </c>
      <c r="D6" s="39"/>
      <c r="E6" s="4"/>
      <c r="F6" s="32"/>
      <c r="G6" s="4"/>
      <c r="H6" s="9"/>
      <c r="I6" s="4"/>
      <c r="J6" s="3"/>
      <c r="K6" s="4"/>
      <c r="L6" s="5"/>
      <c r="M6" s="4"/>
      <c r="N6" s="32"/>
      <c r="O6" s="4"/>
      <c r="P6" s="5"/>
      <c r="Q6" s="4"/>
      <c r="R6" s="5"/>
      <c r="S6" s="4"/>
      <c r="T6" s="5"/>
      <c r="U6" s="4"/>
      <c r="V6" s="5"/>
      <c r="W6" s="4"/>
      <c r="X6" s="7"/>
      <c r="Y6" s="4"/>
      <c r="Z6" s="33"/>
      <c r="AA6" s="4"/>
      <c r="AB6" s="5"/>
      <c r="AC6" s="4"/>
      <c r="AD6" s="5"/>
      <c r="AE6" s="4"/>
      <c r="AF6" s="5"/>
      <c r="AG6" s="4"/>
      <c r="AH6" s="5"/>
      <c r="AI6" s="4"/>
      <c r="AJ6" s="5"/>
      <c r="AK6" s="4"/>
      <c r="AL6">
        <f aca="true" t="shared" si="0" ref="AL6:AL49">SUM(C6+E6+G6+I6+K6+M6+O6+Q6+S6+U6+W6+Y6+AA6+AC6+AE6+AG6+AI6+AK6)</f>
        <v>100</v>
      </c>
      <c r="AM6">
        <f aca="true" t="shared" si="1" ref="AM6:AM49">(IF(B6,$B$3))+(IF(D6,$D$3))+(IF(F6,$H$3))+(IF(H6,$H$3))+(IF(J6,$J$3))+(IF(L6,$L$3))+(IF(N6,$H$3))+(IF(P6,$P$3))+(IF(R6,$R$3))+(IF(T6,$T$3))+(IF(V6,V4))+(IF(X6,$X$3))+(IF(Z6,$Z$3))+(IF(AB6,$AB$3))+(IF(AD6,$AD$3))+(IF(AF6,$AF$3))+(IF(AH6,$AH$3))+(IF(AJ6,$AJ$3))</f>
        <v>1</v>
      </c>
      <c r="AN6">
        <f aca="true" t="shared" si="2" ref="AN6:AN49">(IF(B6,$B$2))+(IF(D6,$D$2))+(IF(F6,$H$2))+(IF(H6,$H$2))+(IF(J6,$J$2))+(IF(L6,$L$2))+(IF(N6,$H$2))+(IF(P6,$P$2))+(IF(R6,$R$2))+(IF(T6,$T$2))+(IF(V6,$V$2))+(IF(X6,$X$2))+(IF(Z6,$Z$2))+(IF(AB6,$AB$2))+(IF(AD6,$AD$2))+(IF(AF6,$AF$2))+(IF(AH6,$AH$2))+(IF(AJ6,AJ$2))</f>
        <v>45</v>
      </c>
    </row>
    <row r="7" spans="1:40" ht="30" customHeight="1" thickBot="1">
      <c r="A7" s="23" t="s">
        <v>41</v>
      </c>
      <c r="B7" s="39">
        <v>0.2076388888888889</v>
      </c>
      <c r="C7" s="4">
        <v>100</v>
      </c>
      <c r="D7" s="39"/>
      <c r="E7" s="4"/>
      <c r="F7" s="32"/>
      <c r="G7" s="4"/>
      <c r="H7" s="9"/>
      <c r="I7" s="4"/>
      <c r="J7" s="3"/>
      <c r="K7" s="4"/>
      <c r="L7" s="10"/>
      <c r="M7" s="4"/>
      <c r="N7" s="32"/>
      <c r="O7" s="4"/>
      <c r="P7" s="5"/>
      <c r="Q7" s="4"/>
      <c r="R7" s="5"/>
      <c r="S7" s="4"/>
      <c r="T7" s="5"/>
      <c r="U7" s="4"/>
      <c r="V7" s="10"/>
      <c r="W7" s="4"/>
      <c r="X7" s="7"/>
      <c r="Y7" s="4"/>
      <c r="Z7" s="32"/>
      <c r="AA7" s="4"/>
      <c r="AB7" s="5"/>
      <c r="AC7" s="4"/>
      <c r="AD7" s="5"/>
      <c r="AE7" s="4"/>
      <c r="AF7" s="5"/>
      <c r="AG7" s="4"/>
      <c r="AH7" s="5"/>
      <c r="AI7" s="4"/>
      <c r="AJ7" s="5"/>
      <c r="AK7" s="4"/>
      <c r="AL7">
        <f t="shared" si="0"/>
        <v>100</v>
      </c>
      <c r="AM7">
        <f t="shared" si="1"/>
        <v>1</v>
      </c>
      <c r="AN7">
        <f t="shared" si="2"/>
        <v>45</v>
      </c>
    </row>
    <row r="8" spans="1:40" ht="36.75" customHeight="1" thickBot="1">
      <c r="A8" s="23" t="s">
        <v>42</v>
      </c>
      <c r="B8" s="39">
        <v>0.21041666666666667</v>
      </c>
      <c r="C8" s="4">
        <v>100</v>
      </c>
      <c r="D8" s="39"/>
      <c r="E8" s="4"/>
      <c r="F8" s="32"/>
      <c r="G8" s="4"/>
      <c r="H8" s="9"/>
      <c r="I8" s="4"/>
      <c r="J8" s="3"/>
      <c r="K8" s="4"/>
      <c r="L8" s="5"/>
      <c r="M8" s="4"/>
      <c r="N8" s="32"/>
      <c r="O8" s="4"/>
      <c r="P8" s="5"/>
      <c r="Q8" s="4"/>
      <c r="R8" s="5"/>
      <c r="S8" s="4"/>
      <c r="T8" s="5"/>
      <c r="U8" s="4"/>
      <c r="V8" s="5"/>
      <c r="W8" s="4"/>
      <c r="X8" s="7"/>
      <c r="Y8" s="4"/>
      <c r="Z8" s="32"/>
      <c r="AA8" s="4"/>
      <c r="AB8" s="5"/>
      <c r="AC8" s="4"/>
      <c r="AD8" s="5"/>
      <c r="AE8" s="4"/>
      <c r="AF8" s="5"/>
      <c r="AG8" s="4"/>
      <c r="AH8" s="5"/>
      <c r="AI8" s="4"/>
      <c r="AJ8" s="5"/>
      <c r="AK8" s="4"/>
      <c r="AL8">
        <f t="shared" si="0"/>
        <v>100</v>
      </c>
      <c r="AM8">
        <f t="shared" si="1"/>
        <v>1</v>
      </c>
      <c r="AN8">
        <f t="shared" si="2"/>
        <v>45</v>
      </c>
    </row>
    <row r="9" spans="1:40" ht="30" customHeight="1" thickBot="1">
      <c r="A9" s="23" t="s">
        <v>43</v>
      </c>
      <c r="B9" s="39">
        <v>0.21180555555555555</v>
      </c>
      <c r="C9" s="4">
        <v>100</v>
      </c>
      <c r="D9" s="39"/>
      <c r="E9" s="4"/>
      <c r="F9" s="32"/>
      <c r="G9" s="4"/>
      <c r="H9" s="9"/>
      <c r="I9" s="4"/>
      <c r="J9" s="3"/>
      <c r="K9" s="4"/>
      <c r="L9" s="5"/>
      <c r="M9" s="4"/>
      <c r="N9" s="32"/>
      <c r="O9" s="4"/>
      <c r="P9" s="10"/>
      <c r="Q9" s="4"/>
      <c r="R9" s="5"/>
      <c r="S9" s="4"/>
      <c r="T9" s="5"/>
      <c r="U9" s="4"/>
      <c r="V9" s="10"/>
      <c r="W9" s="4"/>
      <c r="X9" s="11"/>
      <c r="Y9" s="4"/>
      <c r="Z9" s="33"/>
      <c r="AA9" s="4"/>
      <c r="AB9" s="5"/>
      <c r="AC9" s="4"/>
      <c r="AD9" s="10"/>
      <c r="AE9" s="4"/>
      <c r="AF9" s="5"/>
      <c r="AG9" s="4"/>
      <c r="AH9" s="5"/>
      <c r="AI9" s="4"/>
      <c r="AJ9" s="10"/>
      <c r="AK9" s="4"/>
      <c r="AL9">
        <f t="shared" si="0"/>
        <v>100</v>
      </c>
      <c r="AM9">
        <f t="shared" si="1"/>
        <v>1</v>
      </c>
      <c r="AN9">
        <f t="shared" si="2"/>
        <v>45</v>
      </c>
    </row>
    <row r="10" spans="1:40" ht="30" customHeight="1" thickBot="1">
      <c r="A10" s="23" t="s">
        <v>44</v>
      </c>
      <c r="B10" s="39">
        <v>0.2125</v>
      </c>
      <c r="C10" s="4">
        <v>100</v>
      </c>
      <c r="D10" s="39">
        <v>0.21336805555555557</v>
      </c>
      <c r="E10" s="4">
        <v>90</v>
      </c>
      <c r="F10" s="32"/>
      <c r="G10" s="4"/>
      <c r="H10" s="9"/>
      <c r="I10" s="4"/>
      <c r="J10" s="9">
        <v>0.2541435185185185</v>
      </c>
      <c r="K10" s="4">
        <v>90</v>
      </c>
      <c r="L10" s="5"/>
      <c r="M10" s="4"/>
      <c r="N10" s="32"/>
      <c r="O10" s="4"/>
      <c r="P10" s="10"/>
      <c r="Q10" s="4"/>
      <c r="R10" s="5"/>
      <c r="S10" s="4"/>
      <c r="T10" s="5"/>
      <c r="U10" s="4"/>
      <c r="V10" s="10"/>
      <c r="W10" s="4"/>
      <c r="X10" s="11"/>
      <c r="Y10" s="4"/>
      <c r="Z10" s="33">
        <v>0.30266203703703703</v>
      </c>
      <c r="AA10" s="4">
        <v>100</v>
      </c>
      <c r="AB10" s="5"/>
      <c r="AC10" s="4"/>
      <c r="AD10" s="10"/>
      <c r="AE10" s="4"/>
      <c r="AF10" s="10"/>
      <c r="AG10" s="4"/>
      <c r="AH10" s="5"/>
      <c r="AI10" s="4"/>
      <c r="AJ10" s="10"/>
      <c r="AK10" s="4"/>
      <c r="AL10">
        <f t="shared" si="0"/>
        <v>380</v>
      </c>
      <c r="AM10">
        <f t="shared" si="1"/>
        <v>7</v>
      </c>
      <c r="AN10">
        <f t="shared" si="2"/>
        <v>183.9</v>
      </c>
    </row>
    <row r="11" spans="1:40" ht="30" customHeight="1" thickBot="1">
      <c r="A11" s="23" t="s">
        <v>62</v>
      </c>
      <c r="B11" s="39">
        <v>0.21736111111111112</v>
      </c>
      <c r="C11" s="4">
        <v>100</v>
      </c>
      <c r="D11" s="39"/>
      <c r="E11" s="4"/>
      <c r="F11" s="32"/>
      <c r="G11" s="4"/>
      <c r="H11" s="9"/>
      <c r="I11" s="4"/>
      <c r="J11" s="9">
        <v>0.22594907407407408</v>
      </c>
      <c r="K11" s="4">
        <v>100</v>
      </c>
      <c r="L11" s="33">
        <v>0.1894675925925926</v>
      </c>
      <c r="M11" s="4">
        <v>100</v>
      </c>
      <c r="N11" s="32"/>
      <c r="O11" s="4"/>
      <c r="P11" s="33">
        <v>0.18850694444444446</v>
      </c>
      <c r="Q11" s="4">
        <v>100</v>
      </c>
      <c r="R11" s="10"/>
      <c r="S11" s="4"/>
      <c r="T11" s="5"/>
      <c r="U11" s="4"/>
      <c r="V11" s="5"/>
      <c r="W11" s="4"/>
      <c r="X11" s="7"/>
      <c r="Y11" s="4"/>
      <c r="Z11" s="32"/>
      <c r="AA11" s="4"/>
      <c r="AB11" s="5"/>
      <c r="AC11" s="4"/>
      <c r="AD11" s="5"/>
      <c r="AE11" s="4"/>
      <c r="AF11" s="5"/>
      <c r="AG11" s="4"/>
      <c r="AH11" s="5"/>
      <c r="AI11" s="4"/>
      <c r="AJ11" s="5"/>
      <c r="AK11" s="4"/>
      <c r="AL11">
        <f t="shared" si="0"/>
        <v>400</v>
      </c>
      <c r="AM11">
        <f t="shared" si="1"/>
        <v>8</v>
      </c>
      <c r="AN11">
        <f t="shared" si="2"/>
        <v>187.3</v>
      </c>
    </row>
    <row r="12" spans="1:40" ht="30" customHeight="1" thickBot="1">
      <c r="A12" s="23" t="s">
        <v>45</v>
      </c>
      <c r="B12" s="39">
        <v>0.22708333333333333</v>
      </c>
      <c r="C12" s="4">
        <v>100</v>
      </c>
      <c r="D12" s="39"/>
      <c r="E12" s="4"/>
      <c r="F12" s="32"/>
      <c r="G12" s="4"/>
      <c r="H12" s="9"/>
      <c r="I12" s="4"/>
      <c r="J12" s="3"/>
      <c r="K12" s="4"/>
      <c r="L12" s="10"/>
      <c r="M12" s="4"/>
      <c r="N12" s="32"/>
      <c r="O12" s="4"/>
      <c r="P12" s="33">
        <v>0.2548958333333333</v>
      </c>
      <c r="Q12" s="4">
        <v>90</v>
      </c>
      <c r="R12" s="10"/>
      <c r="S12" s="4"/>
      <c r="T12" s="5"/>
      <c r="U12" s="4"/>
      <c r="V12" s="5"/>
      <c r="W12" s="4"/>
      <c r="X12" s="11"/>
      <c r="Y12" s="4"/>
      <c r="Z12" s="33"/>
      <c r="AA12" s="4"/>
      <c r="AB12" s="5"/>
      <c r="AC12" s="4"/>
      <c r="AD12" s="5"/>
      <c r="AE12" s="4"/>
      <c r="AF12" s="5"/>
      <c r="AG12" s="4"/>
      <c r="AH12" s="33">
        <v>0.1693287037037037</v>
      </c>
      <c r="AI12" s="4">
        <v>100</v>
      </c>
      <c r="AJ12" s="5"/>
      <c r="AK12" s="4"/>
      <c r="AL12">
        <f t="shared" si="0"/>
        <v>290</v>
      </c>
      <c r="AM12">
        <f t="shared" si="1"/>
        <v>5</v>
      </c>
      <c r="AN12">
        <f t="shared" si="2"/>
        <v>131</v>
      </c>
    </row>
    <row r="13" spans="1:40" ht="30" customHeight="1" thickBot="1">
      <c r="A13" s="23" t="s">
        <v>46</v>
      </c>
      <c r="B13" s="39">
        <v>0.2298611111111111</v>
      </c>
      <c r="C13" s="4">
        <v>100</v>
      </c>
      <c r="D13" s="39"/>
      <c r="E13" s="4"/>
      <c r="F13" s="32"/>
      <c r="G13" s="4"/>
      <c r="H13" s="9"/>
      <c r="I13" s="4"/>
      <c r="J13" s="3"/>
      <c r="K13" s="4"/>
      <c r="L13" s="5"/>
      <c r="M13" s="4"/>
      <c r="N13" s="32"/>
      <c r="O13" s="4"/>
      <c r="P13" s="5"/>
      <c r="Q13" s="4"/>
      <c r="R13" s="5"/>
      <c r="S13" s="4"/>
      <c r="T13" s="10"/>
      <c r="U13" s="4"/>
      <c r="V13" s="5"/>
      <c r="W13" s="4"/>
      <c r="X13" s="7"/>
      <c r="Y13" s="4"/>
      <c r="Z13" s="32"/>
      <c r="AA13" s="4"/>
      <c r="AB13" s="5"/>
      <c r="AC13" s="4"/>
      <c r="AD13" s="5"/>
      <c r="AE13" s="4"/>
      <c r="AF13" s="10"/>
      <c r="AG13" s="4"/>
      <c r="AH13" s="5"/>
      <c r="AI13" s="4"/>
      <c r="AJ13" s="5"/>
      <c r="AK13" s="4"/>
      <c r="AL13">
        <f t="shared" si="0"/>
        <v>100</v>
      </c>
      <c r="AM13">
        <f t="shared" si="1"/>
        <v>1</v>
      </c>
      <c r="AN13">
        <f t="shared" si="2"/>
        <v>45</v>
      </c>
    </row>
    <row r="14" spans="1:40" ht="37.5" customHeight="1" thickBot="1">
      <c r="A14" s="23" t="s">
        <v>47</v>
      </c>
      <c r="B14" s="39">
        <v>0.2298611111111111</v>
      </c>
      <c r="C14" s="4">
        <v>100</v>
      </c>
      <c r="D14" s="39"/>
      <c r="E14" s="4"/>
      <c r="F14" s="32"/>
      <c r="G14" s="4"/>
      <c r="H14" s="9"/>
      <c r="I14" s="4"/>
      <c r="J14" s="3"/>
      <c r="K14" s="4"/>
      <c r="L14" s="5"/>
      <c r="M14" s="4"/>
      <c r="N14" s="32"/>
      <c r="O14" s="4"/>
      <c r="P14" s="5"/>
      <c r="Q14" s="4"/>
      <c r="R14" s="5"/>
      <c r="S14" s="4"/>
      <c r="T14" s="5"/>
      <c r="U14" s="4"/>
      <c r="V14" s="5"/>
      <c r="W14" s="4"/>
      <c r="X14" s="7"/>
      <c r="Y14" s="4"/>
      <c r="Z14" s="32"/>
      <c r="AA14" s="4"/>
      <c r="AB14" s="5"/>
      <c r="AC14" s="4"/>
      <c r="AD14" s="5"/>
      <c r="AE14" s="4"/>
      <c r="AF14" s="5"/>
      <c r="AG14" s="4"/>
      <c r="AH14" s="5"/>
      <c r="AI14" s="4"/>
      <c r="AJ14" s="5"/>
      <c r="AK14" s="4"/>
      <c r="AL14">
        <f t="shared" si="0"/>
        <v>100</v>
      </c>
      <c r="AM14">
        <f t="shared" si="1"/>
        <v>1</v>
      </c>
      <c r="AN14">
        <f t="shared" si="2"/>
        <v>45</v>
      </c>
    </row>
    <row r="15" spans="1:40" ht="30" customHeight="1" thickBot="1">
      <c r="A15" s="23" t="s">
        <v>48</v>
      </c>
      <c r="B15" s="39">
        <v>0.2347222222222222</v>
      </c>
      <c r="C15" s="4">
        <v>100</v>
      </c>
      <c r="D15" s="39"/>
      <c r="E15" s="4"/>
      <c r="F15" s="32"/>
      <c r="G15" s="4"/>
      <c r="H15" s="9"/>
      <c r="I15" s="4"/>
      <c r="J15" s="3"/>
      <c r="K15" s="4"/>
      <c r="L15" s="5"/>
      <c r="M15" s="4"/>
      <c r="N15" s="32"/>
      <c r="O15" s="4"/>
      <c r="P15" s="5"/>
      <c r="Q15" s="4"/>
      <c r="R15" s="5"/>
      <c r="S15" s="4"/>
      <c r="T15" s="5"/>
      <c r="U15" s="4"/>
      <c r="V15" s="5"/>
      <c r="W15" s="4"/>
      <c r="X15" s="7"/>
      <c r="Y15" s="4"/>
      <c r="Z15" s="32"/>
      <c r="AA15" s="4"/>
      <c r="AB15" s="5"/>
      <c r="AC15" s="4"/>
      <c r="AD15" s="5"/>
      <c r="AE15" s="4"/>
      <c r="AF15" s="5"/>
      <c r="AG15" s="4"/>
      <c r="AH15" s="5"/>
      <c r="AI15" s="4"/>
      <c r="AJ15" s="5"/>
      <c r="AK15" s="4"/>
      <c r="AL15">
        <f t="shared" si="0"/>
        <v>100</v>
      </c>
      <c r="AM15">
        <f t="shared" si="1"/>
        <v>1</v>
      </c>
      <c r="AN15">
        <f t="shared" si="2"/>
        <v>45</v>
      </c>
    </row>
    <row r="16" spans="1:40" ht="30" customHeight="1" thickBot="1">
      <c r="A16" s="23" t="s">
        <v>49</v>
      </c>
      <c r="B16" s="39">
        <v>0.2513888888888889</v>
      </c>
      <c r="C16" s="4">
        <v>100</v>
      </c>
      <c r="D16" s="39"/>
      <c r="E16" s="4"/>
      <c r="F16" s="32"/>
      <c r="G16" s="4"/>
      <c r="H16" s="9"/>
      <c r="I16" s="4"/>
      <c r="J16" s="3"/>
      <c r="K16" s="4"/>
      <c r="L16" s="5"/>
      <c r="M16" s="4"/>
      <c r="N16" s="32"/>
      <c r="O16" s="4"/>
      <c r="P16" s="5"/>
      <c r="Q16" s="4"/>
      <c r="R16" s="5"/>
      <c r="S16" s="4"/>
      <c r="T16" s="5"/>
      <c r="U16" s="4"/>
      <c r="V16" s="5"/>
      <c r="W16" s="4"/>
      <c r="X16" s="7"/>
      <c r="Y16" s="4"/>
      <c r="Z16" s="32"/>
      <c r="AA16" s="4"/>
      <c r="AB16" s="5"/>
      <c r="AC16" s="4"/>
      <c r="AD16" s="5"/>
      <c r="AE16" s="4"/>
      <c r="AF16" s="5"/>
      <c r="AG16" s="4"/>
      <c r="AH16" s="5"/>
      <c r="AI16" s="4"/>
      <c r="AJ16" s="5"/>
      <c r="AK16" s="4"/>
      <c r="AL16">
        <f t="shared" si="0"/>
        <v>100</v>
      </c>
      <c r="AM16">
        <f t="shared" si="1"/>
        <v>1</v>
      </c>
      <c r="AN16">
        <f t="shared" si="2"/>
        <v>45</v>
      </c>
    </row>
    <row r="17" spans="1:40" ht="30" customHeight="1" thickBot="1">
      <c r="A17" s="23" t="s">
        <v>50</v>
      </c>
      <c r="B17" s="39">
        <v>0.2513888888888889</v>
      </c>
      <c r="C17" s="4">
        <v>100</v>
      </c>
      <c r="D17" s="39"/>
      <c r="E17" s="4"/>
      <c r="F17" s="32"/>
      <c r="G17" s="4"/>
      <c r="H17" s="9"/>
      <c r="I17" s="4"/>
      <c r="J17" s="3"/>
      <c r="K17" s="4"/>
      <c r="L17" s="5"/>
      <c r="M17" s="4"/>
      <c r="N17" s="32"/>
      <c r="O17" s="4"/>
      <c r="P17" s="5"/>
      <c r="Q17" s="4"/>
      <c r="R17" s="5"/>
      <c r="S17" s="4"/>
      <c r="T17" s="10"/>
      <c r="U17" s="4"/>
      <c r="V17" s="10"/>
      <c r="W17" s="4"/>
      <c r="X17" s="7"/>
      <c r="Y17" s="4"/>
      <c r="Z17" s="32"/>
      <c r="AA17" s="4"/>
      <c r="AB17" s="5"/>
      <c r="AC17" s="4"/>
      <c r="AD17" s="5"/>
      <c r="AE17" s="4"/>
      <c r="AF17" s="5"/>
      <c r="AG17" s="4"/>
      <c r="AH17" s="10"/>
      <c r="AI17" s="4"/>
      <c r="AJ17" s="5"/>
      <c r="AK17" s="4"/>
      <c r="AL17">
        <f t="shared" si="0"/>
        <v>100</v>
      </c>
      <c r="AM17">
        <f t="shared" si="1"/>
        <v>1</v>
      </c>
      <c r="AN17">
        <f t="shared" si="2"/>
        <v>45</v>
      </c>
    </row>
    <row r="18" spans="1:40" ht="30" customHeight="1" thickBot="1">
      <c r="A18" s="23" t="s">
        <v>51</v>
      </c>
      <c r="B18" s="39">
        <v>0.25416666666666665</v>
      </c>
      <c r="C18" s="4">
        <v>100</v>
      </c>
      <c r="D18" s="39"/>
      <c r="E18" s="4"/>
      <c r="F18" s="32"/>
      <c r="G18" s="4"/>
      <c r="H18" s="9"/>
      <c r="I18" s="4"/>
      <c r="J18" s="9"/>
      <c r="K18" s="4"/>
      <c r="L18" s="5"/>
      <c r="M18" s="4"/>
      <c r="N18" s="32"/>
      <c r="O18" s="4"/>
      <c r="P18" s="10"/>
      <c r="Q18" s="4"/>
      <c r="R18" s="5"/>
      <c r="S18" s="4"/>
      <c r="T18" s="5"/>
      <c r="U18" s="4"/>
      <c r="V18" s="5"/>
      <c r="W18" s="4"/>
      <c r="X18" s="11"/>
      <c r="Y18" s="4"/>
      <c r="Z18" s="32"/>
      <c r="AA18" s="4"/>
      <c r="AB18" s="5"/>
      <c r="AC18" s="4"/>
      <c r="AD18" s="5"/>
      <c r="AE18" s="4"/>
      <c r="AF18" s="5"/>
      <c r="AG18" s="4"/>
      <c r="AH18" s="5"/>
      <c r="AI18" s="4"/>
      <c r="AJ18" s="5"/>
      <c r="AK18" s="4"/>
      <c r="AL18">
        <f t="shared" si="0"/>
        <v>100</v>
      </c>
      <c r="AM18">
        <f t="shared" si="1"/>
        <v>1</v>
      </c>
      <c r="AN18">
        <f t="shared" si="2"/>
        <v>45</v>
      </c>
    </row>
    <row r="19" spans="1:40" ht="30" customHeight="1" thickBot="1">
      <c r="A19" s="23" t="s">
        <v>52</v>
      </c>
      <c r="B19" s="39">
        <v>0.27152777777777776</v>
      </c>
      <c r="C19" s="4">
        <v>100</v>
      </c>
      <c r="D19" s="39"/>
      <c r="E19" s="4"/>
      <c r="F19" s="32"/>
      <c r="G19" s="4"/>
      <c r="H19" s="9"/>
      <c r="I19" s="4"/>
      <c r="J19" s="9"/>
      <c r="K19" s="4"/>
      <c r="L19" s="5"/>
      <c r="M19" s="4"/>
      <c r="N19" s="32"/>
      <c r="O19" s="4"/>
      <c r="P19" s="5"/>
      <c r="Q19" s="4"/>
      <c r="R19" s="5"/>
      <c r="S19" s="4"/>
      <c r="T19" s="5"/>
      <c r="U19" s="4"/>
      <c r="V19" s="5"/>
      <c r="W19" s="4"/>
      <c r="X19" s="11"/>
      <c r="Y19" s="4"/>
      <c r="Z19" s="33"/>
      <c r="AA19" s="4"/>
      <c r="AB19" s="5"/>
      <c r="AC19" s="4"/>
      <c r="AD19" s="10"/>
      <c r="AE19" s="4"/>
      <c r="AF19" s="5"/>
      <c r="AG19" s="4"/>
      <c r="AH19" s="5"/>
      <c r="AI19" s="4"/>
      <c r="AJ19" s="12"/>
      <c r="AK19" s="4"/>
      <c r="AL19">
        <f t="shared" si="0"/>
        <v>100</v>
      </c>
      <c r="AM19">
        <f t="shared" si="1"/>
        <v>1</v>
      </c>
      <c r="AN19">
        <f t="shared" si="2"/>
        <v>45</v>
      </c>
    </row>
    <row r="20" spans="1:40" ht="30" customHeight="1" thickBot="1">
      <c r="A20" s="24" t="s">
        <v>53</v>
      </c>
      <c r="B20" s="39">
        <v>0.27152777777777776</v>
      </c>
      <c r="C20" s="4">
        <v>100</v>
      </c>
      <c r="D20" s="39"/>
      <c r="E20" s="4"/>
      <c r="F20" s="32"/>
      <c r="G20" s="4"/>
      <c r="H20" s="9"/>
      <c r="I20" s="4"/>
      <c r="J20" s="9">
        <v>0.39208333333333334</v>
      </c>
      <c r="K20" s="4">
        <v>80</v>
      </c>
      <c r="L20" s="5"/>
      <c r="M20" s="4"/>
      <c r="N20" s="32"/>
      <c r="O20" s="4"/>
      <c r="P20" s="10"/>
      <c r="Q20" s="4"/>
      <c r="R20" s="5"/>
      <c r="S20" s="4"/>
      <c r="T20" s="5"/>
      <c r="U20" s="4"/>
      <c r="V20" s="10"/>
      <c r="W20" s="4"/>
      <c r="X20" s="7"/>
      <c r="Y20" s="4"/>
      <c r="Z20" s="32"/>
      <c r="AA20" s="4"/>
      <c r="AB20" s="5"/>
      <c r="AC20" s="4"/>
      <c r="AD20" s="5"/>
      <c r="AE20" s="4"/>
      <c r="AF20" s="5"/>
      <c r="AG20" s="4"/>
      <c r="AH20" s="5"/>
      <c r="AI20" s="4"/>
      <c r="AJ20" s="5"/>
      <c r="AK20" s="4"/>
      <c r="AL20">
        <f t="shared" si="0"/>
        <v>180</v>
      </c>
      <c r="AM20">
        <f t="shared" si="1"/>
        <v>4</v>
      </c>
      <c r="AN20">
        <f t="shared" si="2"/>
        <v>91</v>
      </c>
    </row>
    <row r="21" spans="1:40" ht="30" customHeight="1" thickBot="1">
      <c r="A21" s="23" t="s">
        <v>54</v>
      </c>
      <c r="B21" s="39">
        <v>0.27638888888888885</v>
      </c>
      <c r="C21" s="4">
        <v>100</v>
      </c>
      <c r="D21" s="39"/>
      <c r="E21" s="4"/>
      <c r="F21" s="32"/>
      <c r="G21" s="4"/>
      <c r="H21" s="9"/>
      <c r="I21" s="4"/>
      <c r="J21" s="9"/>
      <c r="K21" s="4"/>
      <c r="L21" s="5"/>
      <c r="M21" s="4"/>
      <c r="N21" s="32"/>
      <c r="O21" s="4"/>
      <c r="P21" s="5"/>
      <c r="Q21" s="4"/>
      <c r="R21" s="5"/>
      <c r="S21" s="4"/>
      <c r="T21" s="5"/>
      <c r="U21" s="4"/>
      <c r="V21" s="5"/>
      <c r="W21" s="4"/>
      <c r="X21" s="11"/>
      <c r="Y21" s="4"/>
      <c r="Z21" s="33"/>
      <c r="AA21" s="4"/>
      <c r="AB21" s="5"/>
      <c r="AC21" s="4"/>
      <c r="AD21" s="5"/>
      <c r="AE21" s="4"/>
      <c r="AF21" s="5"/>
      <c r="AG21" s="4"/>
      <c r="AH21" s="5"/>
      <c r="AI21" s="4"/>
      <c r="AJ21" s="5"/>
      <c r="AK21" s="4"/>
      <c r="AL21">
        <f t="shared" si="0"/>
        <v>100</v>
      </c>
      <c r="AM21">
        <f t="shared" si="1"/>
        <v>1</v>
      </c>
      <c r="AN21">
        <f t="shared" si="2"/>
        <v>45</v>
      </c>
    </row>
    <row r="22" spans="1:40" ht="30" customHeight="1" thickBot="1">
      <c r="A22" s="23" t="s">
        <v>55</v>
      </c>
      <c r="B22" s="39">
        <v>0.27638888888888885</v>
      </c>
      <c r="C22" s="4">
        <v>100</v>
      </c>
      <c r="D22" s="39"/>
      <c r="E22" s="4"/>
      <c r="F22" s="32"/>
      <c r="G22" s="4"/>
      <c r="H22" s="9"/>
      <c r="I22" s="4"/>
      <c r="J22" s="9"/>
      <c r="K22" s="4"/>
      <c r="L22" s="10"/>
      <c r="M22" s="4"/>
      <c r="N22" s="32"/>
      <c r="O22" s="4"/>
      <c r="P22" s="10"/>
      <c r="Q22" s="4"/>
      <c r="R22" s="5"/>
      <c r="S22" s="4"/>
      <c r="T22" s="5"/>
      <c r="U22" s="4"/>
      <c r="V22" s="5"/>
      <c r="W22" s="4"/>
      <c r="X22" s="7"/>
      <c r="Y22" s="4"/>
      <c r="Z22" s="32"/>
      <c r="AA22" s="4"/>
      <c r="AB22" s="5"/>
      <c r="AC22" s="4"/>
      <c r="AD22" s="5"/>
      <c r="AE22" s="4"/>
      <c r="AF22" s="5"/>
      <c r="AG22" s="4"/>
      <c r="AH22" s="5"/>
      <c r="AI22" s="4"/>
      <c r="AJ22" s="5"/>
      <c r="AK22" s="4"/>
      <c r="AL22">
        <f t="shared" si="0"/>
        <v>100</v>
      </c>
      <c r="AM22">
        <f t="shared" si="1"/>
        <v>1</v>
      </c>
      <c r="AN22">
        <f t="shared" si="2"/>
        <v>45</v>
      </c>
    </row>
    <row r="23" spans="1:40" ht="30" customHeight="1" thickBot="1">
      <c r="A23" s="23" t="s">
        <v>56</v>
      </c>
      <c r="B23" s="39">
        <v>0.27638888888888885</v>
      </c>
      <c r="C23" s="4">
        <v>100</v>
      </c>
      <c r="D23" s="39"/>
      <c r="E23" s="4"/>
      <c r="F23" s="32"/>
      <c r="G23" s="4"/>
      <c r="H23" s="9"/>
      <c r="I23" s="4"/>
      <c r="J23" s="9"/>
      <c r="K23" s="4"/>
      <c r="L23" s="5"/>
      <c r="M23" s="4"/>
      <c r="N23" s="32"/>
      <c r="O23" s="4"/>
      <c r="P23" s="5"/>
      <c r="Q23" s="4"/>
      <c r="R23" s="5"/>
      <c r="S23" s="4"/>
      <c r="T23" s="5"/>
      <c r="U23" s="4"/>
      <c r="V23" s="10"/>
      <c r="W23" s="4"/>
      <c r="X23" s="7"/>
      <c r="Y23" s="4"/>
      <c r="Z23" s="32"/>
      <c r="AA23" s="4"/>
      <c r="AB23" s="5"/>
      <c r="AC23" s="4"/>
      <c r="AD23" s="5"/>
      <c r="AE23" s="4"/>
      <c r="AF23" s="5"/>
      <c r="AG23" s="4"/>
      <c r="AH23" s="5"/>
      <c r="AI23" s="4"/>
      <c r="AJ23" s="5"/>
      <c r="AK23" s="4"/>
      <c r="AL23">
        <f t="shared" si="0"/>
        <v>100</v>
      </c>
      <c r="AM23">
        <f t="shared" si="1"/>
        <v>1</v>
      </c>
      <c r="AN23">
        <f t="shared" si="2"/>
        <v>45</v>
      </c>
    </row>
    <row r="24" spans="1:40" ht="30" customHeight="1" thickBot="1">
      <c r="A24" s="23" t="s">
        <v>57</v>
      </c>
      <c r="B24" s="39">
        <v>0.27638888888888885</v>
      </c>
      <c r="C24" s="4">
        <v>100</v>
      </c>
      <c r="D24" s="39"/>
      <c r="E24" s="4"/>
      <c r="F24" s="32"/>
      <c r="G24" s="4"/>
      <c r="H24" s="9"/>
      <c r="I24" s="4"/>
      <c r="J24" s="9"/>
      <c r="K24" s="4"/>
      <c r="L24" s="5"/>
      <c r="M24" s="4"/>
      <c r="N24" s="32"/>
      <c r="O24" s="4"/>
      <c r="P24" s="5"/>
      <c r="Q24" s="4"/>
      <c r="R24" s="5"/>
      <c r="S24" s="4"/>
      <c r="T24" s="5"/>
      <c r="U24" s="4"/>
      <c r="V24" s="5"/>
      <c r="W24" s="4"/>
      <c r="X24" s="7"/>
      <c r="Y24" s="4"/>
      <c r="Z24" s="32"/>
      <c r="AA24" s="4"/>
      <c r="AB24" s="5"/>
      <c r="AC24" s="4"/>
      <c r="AD24" s="5"/>
      <c r="AE24" s="4"/>
      <c r="AF24" s="5"/>
      <c r="AG24" s="4"/>
      <c r="AH24" s="5"/>
      <c r="AI24" s="4"/>
      <c r="AJ24" s="10"/>
      <c r="AK24" s="4"/>
      <c r="AL24">
        <f t="shared" si="0"/>
        <v>100</v>
      </c>
      <c r="AM24">
        <f t="shared" si="1"/>
        <v>1</v>
      </c>
      <c r="AN24">
        <f t="shared" si="2"/>
        <v>45</v>
      </c>
    </row>
    <row r="25" spans="1:40" ht="30" customHeight="1" thickBot="1">
      <c r="A25" s="23" t="s">
        <v>58</v>
      </c>
      <c r="B25" s="39">
        <v>0.28680555555555554</v>
      </c>
      <c r="C25" s="4">
        <v>100</v>
      </c>
      <c r="D25" s="39"/>
      <c r="E25" s="4"/>
      <c r="F25" s="32"/>
      <c r="G25" s="4"/>
      <c r="H25" s="9"/>
      <c r="I25" s="4"/>
      <c r="J25" s="9"/>
      <c r="K25" s="4"/>
      <c r="L25" s="5"/>
      <c r="M25" s="4"/>
      <c r="N25" s="32"/>
      <c r="O25" s="4"/>
      <c r="P25" s="5"/>
      <c r="Q25" s="4"/>
      <c r="R25" s="10"/>
      <c r="S25" s="4"/>
      <c r="T25" s="5"/>
      <c r="U25" s="4"/>
      <c r="V25" s="5"/>
      <c r="W25" s="4"/>
      <c r="X25" s="7"/>
      <c r="Y25" s="4"/>
      <c r="Z25" s="33"/>
      <c r="AA25" s="4"/>
      <c r="AB25" s="5"/>
      <c r="AC25" s="4"/>
      <c r="AD25" s="5"/>
      <c r="AE25" s="4"/>
      <c r="AF25" s="5"/>
      <c r="AG25" s="4"/>
      <c r="AH25" s="5"/>
      <c r="AI25" s="4"/>
      <c r="AJ25" s="5"/>
      <c r="AK25" s="4"/>
      <c r="AL25">
        <f t="shared" si="0"/>
        <v>100</v>
      </c>
      <c r="AM25">
        <f t="shared" si="1"/>
        <v>1</v>
      </c>
      <c r="AN25">
        <f t="shared" si="2"/>
        <v>45</v>
      </c>
    </row>
    <row r="26" spans="1:40" ht="30" customHeight="1" thickBot="1">
      <c r="A26" s="23" t="s">
        <v>59</v>
      </c>
      <c r="B26" s="39">
        <v>0.19166666666666665</v>
      </c>
      <c r="C26" s="4">
        <v>100</v>
      </c>
      <c r="D26" s="39">
        <v>0.2116550925925926</v>
      </c>
      <c r="E26" s="4">
        <v>100</v>
      </c>
      <c r="F26" s="32"/>
      <c r="G26" s="4"/>
      <c r="H26" s="9"/>
      <c r="I26" s="4"/>
      <c r="J26" s="9"/>
      <c r="K26" s="4"/>
      <c r="L26" s="5"/>
      <c r="M26" s="4"/>
      <c r="N26" s="32"/>
      <c r="O26" s="4"/>
      <c r="P26" s="10"/>
      <c r="Q26" s="4"/>
      <c r="R26" s="5"/>
      <c r="S26" s="4"/>
      <c r="T26" s="5"/>
      <c r="U26" s="4"/>
      <c r="V26" s="5"/>
      <c r="W26" s="4"/>
      <c r="X26" s="11"/>
      <c r="Y26" s="4"/>
      <c r="Z26" s="33"/>
      <c r="AA26" s="4"/>
      <c r="AB26" s="5"/>
      <c r="AC26" s="4"/>
      <c r="AD26" s="5"/>
      <c r="AE26" s="4"/>
      <c r="AF26" s="5"/>
      <c r="AG26" s="4"/>
      <c r="AH26" s="5"/>
      <c r="AI26" s="4"/>
      <c r="AJ26" s="5"/>
      <c r="AK26" s="4"/>
      <c r="AL26">
        <f t="shared" si="0"/>
        <v>200</v>
      </c>
      <c r="AM26">
        <f t="shared" si="1"/>
        <v>2</v>
      </c>
      <c r="AN26">
        <f t="shared" si="2"/>
        <v>87.9</v>
      </c>
    </row>
    <row r="27" spans="1:40" ht="30" customHeight="1" thickBot="1">
      <c r="A27" s="23" t="s">
        <v>63</v>
      </c>
      <c r="B27" s="39"/>
      <c r="C27" s="4"/>
      <c r="D27" s="39"/>
      <c r="E27" s="4"/>
      <c r="F27" s="32"/>
      <c r="G27" s="4"/>
      <c r="H27" s="9"/>
      <c r="I27" s="4"/>
      <c r="J27" s="9">
        <v>0.41238425925925926</v>
      </c>
      <c r="K27" s="4">
        <v>70</v>
      </c>
      <c r="L27" s="10"/>
      <c r="M27" s="4"/>
      <c r="N27" s="32"/>
      <c r="O27" s="4"/>
      <c r="P27" s="10"/>
      <c r="Q27" s="4"/>
      <c r="R27" s="5"/>
      <c r="S27" s="4"/>
      <c r="T27" s="5"/>
      <c r="U27" s="4"/>
      <c r="V27" s="5"/>
      <c r="W27" s="4"/>
      <c r="X27" s="11"/>
      <c r="Y27" s="4"/>
      <c r="Z27" s="32"/>
      <c r="AA27" s="4"/>
      <c r="AB27" s="33">
        <v>0.38125000000000003</v>
      </c>
      <c r="AC27" s="4">
        <v>80</v>
      </c>
      <c r="AD27" s="10"/>
      <c r="AE27" s="4"/>
      <c r="AF27" s="5"/>
      <c r="AG27" s="4"/>
      <c r="AH27" s="5"/>
      <c r="AI27" s="4"/>
      <c r="AJ27" s="5"/>
      <c r="AK27" s="4"/>
      <c r="AL27">
        <f t="shared" si="0"/>
        <v>150</v>
      </c>
      <c r="AM27">
        <f t="shared" si="1"/>
        <v>6</v>
      </c>
      <c r="AN27">
        <f t="shared" si="2"/>
        <v>84.5</v>
      </c>
    </row>
    <row r="28" spans="1:40" ht="30" customHeight="1" thickBot="1">
      <c r="A28" s="41" t="s">
        <v>65</v>
      </c>
      <c r="B28" s="39"/>
      <c r="C28" s="4"/>
      <c r="D28" s="39"/>
      <c r="E28" s="4"/>
      <c r="F28" s="32"/>
      <c r="G28" s="4"/>
      <c r="H28" s="9"/>
      <c r="I28" s="4"/>
      <c r="J28" s="9"/>
      <c r="K28" s="4"/>
      <c r="L28" s="10"/>
      <c r="M28" s="4"/>
      <c r="N28" s="32"/>
      <c r="O28" s="4"/>
      <c r="P28" s="10"/>
      <c r="Q28" s="4"/>
      <c r="R28" s="33">
        <v>0.33457175925925925</v>
      </c>
      <c r="S28" s="4">
        <v>100</v>
      </c>
      <c r="T28" s="5"/>
      <c r="U28" s="4"/>
      <c r="V28" s="10"/>
      <c r="W28" s="4"/>
      <c r="X28" s="7"/>
      <c r="Y28" s="4"/>
      <c r="Z28" s="33"/>
      <c r="AA28" s="4"/>
      <c r="AB28" s="5"/>
      <c r="AC28" s="4"/>
      <c r="AD28" s="5"/>
      <c r="AE28" s="4"/>
      <c r="AF28" s="5"/>
      <c r="AG28" s="4"/>
      <c r="AH28" s="5"/>
      <c r="AI28" s="4"/>
      <c r="AJ28" s="33"/>
      <c r="AK28" s="4"/>
      <c r="AL28">
        <f t="shared" si="0"/>
        <v>100</v>
      </c>
      <c r="AM28">
        <f t="shared" si="1"/>
        <v>1</v>
      </c>
      <c r="AN28">
        <f t="shared" si="2"/>
        <v>42</v>
      </c>
    </row>
    <row r="29" spans="1:40" ht="30" customHeight="1" thickBot="1">
      <c r="A29" s="42" t="s">
        <v>66</v>
      </c>
      <c r="B29" s="39"/>
      <c r="C29" s="4"/>
      <c r="D29" s="39"/>
      <c r="E29" s="4"/>
      <c r="F29" s="32"/>
      <c r="G29" s="4"/>
      <c r="H29" s="9"/>
      <c r="I29" s="4"/>
      <c r="J29" s="9"/>
      <c r="K29" s="4"/>
      <c r="L29" s="5"/>
      <c r="M29" s="4"/>
      <c r="N29" s="32"/>
      <c r="O29" s="4"/>
      <c r="P29" s="5"/>
      <c r="Q29" s="4"/>
      <c r="R29" s="5"/>
      <c r="S29" s="4"/>
      <c r="T29" s="5"/>
      <c r="U29" s="4"/>
      <c r="V29" s="33">
        <v>0.18149305555555553</v>
      </c>
      <c r="W29" s="4">
        <v>100</v>
      </c>
      <c r="X29" s="7"/>
      <c r="Y29" s="4"/>
      <c r="Z29" s="32"/>
      <c r="AA29" s="4"/>
      <c r="AB29" s="5"/>
      <c r="AC29" s="4"/>
      <c r="AD29" s="5"/>
      <c r="AE29" s="4"/>
      <c r="AF29" s="5"/>
      <c r="AG29" s="4"/>
      <c r="AH29" s="5"/>
      <c r="AI29" s="4"/>
      <c r="AJ29" s="5"/>
      <c r="AK29" s="4"/>
      <c r="AL29">
        <f t="shared" si="0"/>
        <v>100</v>
      </c>
      <c r="AM29">
        <f t="shared" si="1"/>
        <v>0</v>
      </c>
      <c r="AN29">
        <f t="shared" si="2"/>
        <v>32</v>
      </c>
    </row>
    <row r="30" spans="1:40" ht="30" customHeight="1" thickBot="1">
      <c r="A30" s="23" t="s">
        <v>68</v>
      </c>
      <c r="B30" s="39"/>
      <c r="C30" s="4"/>
      <c r="D30" s="39"/>
      <c r="E30" s="4"/>
      <c r="F30" s="32"/>
      <c r="G30" s="4"/>
      <c r="H30" s="9"/>
      <c r="I30" s="4"/>
      <c r="J30" s="9"/>
      <c r="K30" s="4"/>
      <c r="L30" s="5"/>
      <c r="M30" s="4"/>
      <c r="N30" s="32"/>
      <c r="O30" s="4"/>
      <c r="P30" s="5"/>
      <c r="Q30" s="4"/>
      <c r="R30" s="5"/>
      <c r="S30" s="4"/>
      <c r="T30" s="33">
        <v>0.21458333333333335</v>
      </c>
      <c r="U30" s="4">
        <v>100</v>
      </c>
      <c r="V30" s="5"/>
      <c r="W30" s="4"/>
      <c r="X30" s="7"/>
      <c r="Y30" s="4"/>
      <c r="Z30" s="32"/>
      <c r="AA30" s="4"/>
      <c r="AB30" s="5"/>
      <c r="AC30" s="4"/>
      <c r="AD30" s="10"/>
      <c r="AE30" s="4"/>
      <c r="AF30" s="5"/>
      <c r="AG30" s="4"/>
      <c r="AH30" s="5"/>
      <c r="AI30" s="4"/>
      <c r="AJ30" s="5"/>
      <c r="AK30" s="4"/>
      <c r="AL30">
        <f t="shared" si="0"/>
        <v>100</v>
      </c>
      <c r="AM30">
        <f>(IF(B30,$B$3))+(IF(D30,$D$3))+(IF(F30,$H$3))+(IF(H30,$H$3))+(IF(J30,$J$3))+(IF(L30,$L$3))+(IF(N30,$H$3))+(IF(P30,$P$3))+(IF(R30,$R$3))+(IF(T30,$T$3))+(IF(V30,V28))+(IF(X30,$X$3))+(IF(Z30,$Z$3))+(IF(AB30,$AB$3))+(IF(AD30,$AD$3))+(IF(AF30,$AF$3))+(IF(AH30,$AH$3))+(IF(AJ30,$AJ$3))</f>
        <v>3</v>
      </c>
      <c r="AN30">
        <f t="shared" si="2"/>
        <v>42</v>
      </c>
    </row>
    <row r="31" spans="1:40" ht="30" customHeight="1" thickBot="1">
      <c r="A31" s="23" t="s">
        <v>75</v>
      </c>
      <c r="B31" s="39"/>
      <c r="C31" s="4"/>
      <c r="D31" s="39"/>
      <c r="E31" s="4"/>
      <c r="F31" s="32"/>
      <c r="G31" s="4"/>
      <c r="H31" s="9"/>
      <c r="I31" s="4"/>
      <c r="J31" s="9"/>
      <c r="K31" s="4"/>
      <c r="L31" s="5"/>
      <c r="M31" s="4"/>
      <c r="N31" s="32"/>
      <c r="O31" s="4"/>
      <c r="P31" s="5"/>
      <c r="Q31" s="4"/>
      <c r="R31" s="5"/>
      <c r="S31" s="4"/>
      <c r="T31" s="33">
        <v>0.28193287037037035</v>
      </c>
      <c r="U31" s="4">
        <v>90</v>
      </c>
      <c r="V31" s="5"/>
      <c r="W31" s="4"/>
      <c r="X31" s="7"/>
      <c r="Y31" s="4"/>
      <c r="Z31" s="32"/>
      <c r="AA31" s="4"/>
      <c r="AB31" s="5"/>
      <c r="AC31" s="4"/>
      <c r="AD31" s="10"/>
      <c r="AE31" s="4"/>
      <c r="AF31" s="5"/>
      <c r="AG31" s="4"/>
      <c r="AH31" s="5"/>
      <c r="AI31" s="4"/>
      <c r="AJ31" s="5"/>
      <c r="AK31" s="4"/>
      <c r="AL31">
        <f t="shared" si="0"/>
        <v>90</v>
      </c>
      <c r="AM31">
        <f>(IF(B31,$B$3))+(IF(D31,$D$3))+(IF(F31,$H$3))+(IF(H31,$H$3))+(IF(J31,$J$3))+(IF(L31,$L$3))+(IF(N31,$H$3))+(IF(P31,$P$3))+(IF(R31,$R$3))+(IF(T31,$T$3))+(IF(V31,V29))+(IF(X31,$X$3))+(IF(Z31,$Z$3))+(IF(AB31,$AB$3))+(IF(AD31,$AD$3))+(IF(AF31,$AF$3))+(IF(AH31,$AH$3))+(IF(AJ31,$AJ$3))</f>
        <v>3</v>
      </c>
      <c r="AN31">
        <f t="shared" si="2"/>
        <v>42</v>
      </c>
    </row>
    <row r="32" spans="1:40" ht="30" customHeight="1" thickBot="1">
      <c r="A32" s="23" t="s">
        <v>71</v>
      </c>
      <c r="B32" s="39"/>
      <c r="C32" s="4"/>
      <c r="D32" s="39"/>
      <c r="E32" s="4"/>
      <c r="F32" s="32"/>
      <c r="G32" s="4"/>
      <c r="H32" s="9"/>
      <c r="I32" s="4"/>
      <c r="J32" s="3"/>
      <c r="K32" s="4"/>
      <c r="L32" s="10"/>
      <c r="M32" s="4"/>
      <c r="N32" s="32"/>
      <c r="O32" s="4"/>
      <c r="P32" s="5"/>
      <c r="Q32" s="4"/>
      <c r="R32" s="5"/>
      <c r="S32" s="4"/>
      <c r="T32" s="5"/>
      <c r="U32" s="4"/>
      <c r="V32" s="10"/>
      <c r="W32" s="4"/>
      <c r="X32" s="7"/>
      <c r="Y32" s="4"/>
      <c r="Z32" s="32"/>
      <c r="AA32" s="4"/>
      <c r="AB32" s="33">
        <v>0.25972222222222224</v>
      </c>
      <c r="AC32" s="4">
        <v>100</v>
      </c>
      <c r="AD32" s="5"/>
      <c r="AE32" s="4"/>
      <c r="AF32" s="5"/>
      <c r="AG32" s="4"/>
      <c r="AH32" s="10"/>
      <c r="AI32" s="4"/>
      <c r="AJ32" s="5"/>
      <c r="AK32" s="4"/>
      <c r="AL32">
        <f t="shared" si="0"/>
        <v>100</v>
      </c>
      <c r="AM32">
        <f>(IF(B32,$B$3))+(IF(D32,$D$3))+(IF(F32,$H$3))+(IF(H32,$H$3))+(IF(J32,$J$3))+(IF(L32,$L$3))+(IF(N32,$H$3))+(IF(P32,$P$3))+(IF(R32,$R$3))+(IF(T32,$T$3))+(IF(V32,V31))+(IF(X32,$X$3))+(IF(Z32,$Z$3))+(IF(AB32,$AB$3))+(IF(AD32,$AD$3))+(IF(AF32,$AF$3))+(IF(AH32,$AH$3))+(IF(AJ32,$AJ$3))</f>
        <v>3</v>
      </c>
      <c r="AN32">
        <f t="shared" si="2"/>
        <v>38.5</v>
      </c>
    </row>
    <row r="33" spans="1:40" ht="30" customHeight="1" thickBot="1">
      <c r="A33" s="23" t="s">
        <v>72</v>
      </c>
      <c r="B33" s="39"/>
      <c r="C33" s="4"/>
      <c r="D33" s="39"/>
      <c r="E33" s="4"/>
      <c r="F33" s="32"/>
      <c r="G33" s="4"/>
      <c r="H33" s="3"/>
      <c r="I33" s="4"/>
      <c r="J33" s="3"/>
      <c r="K33" s="4"/>
      <c r="L33" s="10"/>
      <c r="M33" s="4"/>
      <c r="N33" s="32"/>
      <c r="O33" s="4"/>
      <c r="P33" s="10"/>
      <c r="Q33" s="4"/>
      <c r="R33" s="5"/>
      <c r="S33" s="4"/>
      <c r="T33" s="5"/>
      <c r="U33" s="4"/>
      <c r="V33" s="5"/>
      <c r="W33" s="4"/>
      <c r="X33" s="11"/>
      <c r="Y33" s="4"/>
      <c r="Z33" s="32"/>
      <c r="AA33" s="4"/>
      <c r="AB33" s="33">
        <v>0.2947800925925926</v>
      </c>
      <c r="AC33" s="4">
        <v>90</v>
      </c>
      <c r="AD33" s="5"/>
      <c r="AE33" s="4"/>
      <c r="AF33" s="33"/>
      <c r="AG33" s="4"/>
      <c r="AH33" s="33"/>
      <c r="AI33" s="4"/>
      <c r="AJ33" s="5"/>
      <c r="AK33" s="4"/>
      <c r="AL33">
        <f t="shared" si="0"/>
        <v>90</v>
      </c>
      <c r="AM33">
        <f>(IF(B33,$B$3))+(IF(D33,$D$3))+(IF(F33,$H$3))+(IF(H33,$H$3))+(IF(J33,$J$3))+(IF(L33,$L$3))+(IF(N33,$H$3))+(IF(P33,$P$3))+(IF(R33,$R$3))+(IF(T33,$T$3))+(IF(V33,#REF!))+(IF(X33,$X$3))+(IF(Z33,$Z$3))+(IF(AB33,$AB$3))+(IF(AD33,$AD$3))+(IF(AF33,$AF$3))+(IF(AH33,$AH$3))+(IF(AJ33,$AJ$3))</f>
        <v>3</v>
      </c>
      <c r="AN33">
        <f t="shared" si="2"/>
        <v>38.5</v>
      </c>
    </row>
    <row r="34" spans="1:40" ht="30" customHeight="1" thickBot="1">
      <c r="A34" s="22" t="s">
        <v>73</v>
      </c>
      <c r="B34" s="39"/>
      <c r="C34" s="4"/>
      <c r="D34" s="39"/>
      <c r="E34" s="4"/>
      <c r="F34" s="32"/>
      <c r="G34" s="4"/>
      <c r="H34" s="3"/>
      <c r="I34" s="4"/>
      <c r="J34" s="9"/>
      <c r="K34" s="4"/>
      <c r="L34" s="10"/>
      <c r="M34" s="4"/>
      <c r="N34" s="32"/>
      <c r="O34" s="4"/>
      <c r="P34" s="10"/>
      <c r="Q34" s="4"/>
      <c r="R34" s="5"/>
      <c r="S34" s="4"/>
      <c r="T34" s="5"/>
      <c r="U34" s="4"/>
      <c r="V34" s="5"/>
      <c r="W34" s="4"/>
      <c r="X34" s="7"/>
      <c r="Y34" s="4"/>
      <c r="Z34" s="32"/>
      <c r="AA34" s="4"/>
      <c r="AB34" s="5"/>
      <c r="AC34" s="4"/>
      <c r="AD34" s="5"/>
      <c r="AE34" s="4"/>
      <c r="AF34" s="33">
        <v>0.12053240740740741</v>
      </c>
      <c r="AG34" s="4">
        <v>100</v>
      </c>
      <c r="AH34" s="5"/>
      <c r="AI34" s="4"/>
      <c r="AJ34" s="5"/>
      <c r="AK34" s="4"/>
      <c r="AL34">
        <f t="shared" si="0"/>
        <v>100</v>
      </c>
      <c r="AM34">
        <f t="shared" si="1"/>
        <v>3</v>
      </c>
      <c r="AN34">
        <f t="shared" si="2"/>
        <v>43</v>
      </c>
    </row>
    <row r="35" spans="1:40" ht="30" customHeight="1" thickBot="1">
      <c r="A35" s="22" t="s">
        <v>74</v>
      </c>
      <c r="B35" s="39"/>
      <c r="C35" s="4"/>
      <c r="D35" s="39"/>
      <c r="E35" s="4"/>
      <c r="F35" s="32"/>
      <c r="G35" s="4"/>
      <c r="H35" s="3"/>
      <c r="I35" s="4"/>
      <c r="J35" s="3"/>
      <c r="K35" s="4"/>
      <c r="L35" s="5"/>
      <c r="M35" s="4"/>
      <c r="N35" s="32"/>
      <c r="O35" s="4"/>
      <c r="P35" s="10"/>
      <c r="Q35" s="4"/>
      <c r="R35" s="5"/>
      <c r="S35" s="4"/>
      <c r="T35" s="5"/>
      <c r="U35" s="4"/>
      <c r="V35" s="10"/>
      <c r="W35" s="4"/>
      <c r="X35" s="7"/>
      <c r="Y35" s="4"/>
      <c r="Z35" s="32"/>
      <c r="AA35" s="4"/>
      <c r="AB35" s="5"/>
      <c r="AC35" s="4"/>
      <c r="AD35" s="5"/>
      <c r="AE35" s="4"/>
      <c r="AF35" s="5"/>
      <c r="AG35" s="4"/>
      <c r="AH35" s="10">
        <v>0.25212962962962965</v>
      </c>
      <c r="AI35" s="4">
        <v>90</v>
      </c>
      <c r="AJ35" s="33"/>
      <c r="AK35" s="4"/>
      <c r="AL35">
        <f t="shared" si="0"/>
        <v>90</v>
      </c>
      <c r="AM35">
        <f t="shared" si="1"/>
        <v>2</v>
      </c>
      <c r="AN35">
        <f t="shared" si="2"/>
        <v>32</v>
      </c>
    </row>
    <row r="36" spans="1:40" ht="30" customHeight="1" thickBot="1">
      <c r="A36" s="22"/>
      <c r="B36" s="39"/>
      <c r="C36" s="4"/>
      <c r="D36" s="39"/>
      <c r="E36" s="4"/>
      <c r="F36" s="32"/>
      <c r="G36" s="4"/>
      <c r="H36" s="3"/>
      <c r="I36" s="4"/>
      <c r="J36" s="3"/>
      <c r="K36" s="4"/>
      <c r="L36" s="5"/>
      <c r="M36" s="4"/>
      <c r="N36" s="32"/>
      <c r="O36" s="4"/>
      <c r="P36" s="10"/>
      <c r="Q36" s="4"/>
      <c r="R36" s="5"/>
      <c r="S36" s="4"/>
      <c r="T36" s="5"/>
      <c r="U36" s="4"/>
      <c r="V36" s="5"/>
      <c r="W36" s="4"/>
      <c r="X36" s="11"/>
      <c r="Y36" s="4"/>
      <c r="Z36" s="33"/>
      <c r="AA36" s="4"/>
      <c r="AB36" s="5"/>
      <c r="AC36" s="4"/>
      <c r="AD36" s="5"/>
      <c r="AE36" s="4"/>
      <c r="AF36" s="5"/>
      <c r="AG36" s="4"/>
      <c r="AH36" s="10"/>
      <c r="AI36" s="4"/>
      <c r="AJ36" s="5"/>
      <c r="AK36" s="4"/>
      <c r="AL36">
        <f t="shared" si="0"/>
        <v>0</v>
      </c>
      <c r="AM36">
        <f t="shared" si="1"/>
        <v>0</v>
      </c>
      <c r="AN36">
        <f t="shared" si="2"/>
        <v>0</v>
      </c>
    </row>
    <row r="37" spans="1:40" ht="30" customHeight="1" thickBot="1">
      <c r="A37" s="22"/>
      <c r="B37" s="39"/>
      <c r="C37" s="4"/>
      <c r="D37" s="39"/>
      <c r="E37" s="4"/>
      <c r="F37" s="32"/>
      <c r="G37" s="4"/>
      <c r="H37" s="3"/>
      <c r="I37" s="4"/>
      <c r="J37" s="3"/>
      <c r="K37" s="4"/>
      <c r="L37" s="10"/>
      <c r="M37" s="4"/>
      <c r="N37" s="32"/>
      <c r="O37" s="4"/>
      <c r="P37" s="5"/>
      <c r="Q37" s="4"/>
      <c r="R37" s="5"/>
      <c r="S37" s="4"/>
      <c r="T37" s="5"/>
      <c r="U37" s="4"/>
      <c r="V37" s="5"/>
      <c r="W37" s="4"/>
      <c r="X37" s="11"/>
      <c r="Y37" s="4"/>
      <c r="Z37" s="33"/>
      <c r="AA37" s="4"/>
      <c r="AB37" s="5"/>
      <c r="AC37" s="4"/>
      <c r="AD37" s="10"/>
      <c r="AE37" s="4"/>
      <c r="AF37" s="5"/>
      <c r="AG37" s="4"/>
      <c r="AH37" s="5"/>
      <c r="AI37" s="4"/>
      <c r="AJ37" s="33"/>
      <c r="AK37" s="4"/>
      <c r="AL37">
        <f t="shared" si="0"/>
        <v>0</v>
      </c>
      <c r="AM37">
        <f t="shared" si="1"/>
        <v>0</v>
      </c>
      <c r="AN37">
        <f t="shared" si="2"/>
        <v>0</v>
      </c>
    </row>
    <row r="38" spans="1:40" ht="30" customHeight="1" thickBot="1">
      <c r="A38" s="22"/>
      <c r="B38" s="39"/>
      <c r="C38" s="4"/>
      <c r="D38" s="3"/>
      <c r="E38" s="4"/>
      <c r="F38" s="32"/>
      <c r="G38" s="4"/>
      <c r="H38" s="3"/>
      <c r="I38" s="4"/>
      <c r="J38" s="3"/>
      <c r="K38" s="4"/>
      <c r="L38" s="10"/>
      <c r="M38" s="4"/>
      <c r="N38" s="32"/>
      <c r="O38" s="4"/>
      <c r="P38" s="10"/>
      <c r="Q38" s="4"/>
      <c r="R38" s="5"/>
      <c r="S38" s="4"/>
      <c r="T38" s="5"/>
      <c r="U38" s="4"/>
      <c r="V38" s="5"/>
      <c r="W38" s="4"/>
      <c r="X38" s="7"/>
      <c r="Y38" s="4"/>
      <c r="Z38" s="33"/>
      <c r="AA38" s="4"/>
      <c r="AB38" s="5"/>
      <c r="AC38" s="4"/>
      <c r="AD38" s="10"/>
      <c r="AE38" s="4"/>
      <c r="AF38" s="5"/>
      <c r="AG38" s="4"/>
      <c r="AH38" s="5"/>
      <c r="AI38" s="4"/>
      <c r="AJ38" s="5"/>
      <c r="AK38" s="4"/>
      <c r="AL38">
        <f t="shared" si="0"/>
        <v>0</v>
      </c>
      <c r="AM38">
        <f t="shared" si="1"/>
        <v>0</v>
      </c>
      <c r="AN38">
        <f t="shared" si="2"/>
        <v>0</v>
      </c>
    </row>
    <row r="39" spans="1:40" ht="30" customHeight="1" thickBot="1">
      <c r="A39" s="22"/>
      <c r="B39" s="39"/>
      <c r="C39" s="4"/>
      <c r="D39" s="3"/>
      <c r="E39" s="4"/>
      <c r="F39" s="32"/>
      <c r="G39" s="4"/>
      <c r="H39" s="3"/>
      <c r="I39" s="4"/>
      <c r="J39" s="3"/>
      <c r="K39" s="4"/>
      <c r="L39" s="5"/>
      <c r="M39" s="4"/>
      <c r="N39" s="32"/>
      <c r="O39" s="4"/>
      <c r="P39" s="5"/>
      <c r="Q39" s="4"/>
      <c r="R39" s="10"/>
      <c r="S39" s="4"/>
      <c r="T39" s="5"/>
      <c r="U39" s="4"/>
      <c r="V39" s="5"/>
      <c r="W39" s="4"/>
      <c r="X39" s="7"/>
      <c r="Y39" s="4"/>
      <c r="Z39" s="32"/>
      <c r="AA39" s="4"/>
      <c r="AB39" s="5"/>
      <c r="AC39" s="4"/>
      <c r="AD39" s="5"/>
      <c r="AE39" s="4"/>
      <c r="AF39" s="5"/>
      <c r="AG39" s="4"/>
      <c r="AH39" s="5"/>
      <c r="AI39" s="4"/>
      <c r="AJ39" s="5"/>
      <c r="AK39" s="4"/>
      <c r="AL39">
        <f t="shared" si="0"/>
        <v>0</v>
      </c>
      <c r="AM39">
        <f t="shared" si="1"/>
        <v>0</v>
      </c>
      <c r="AN39">
        <f t="shared" si="2"/>
        <v>0</v>
      </c>
    </row>
    <row r="40" spans="1:40" ht="30" customHeight="1" thickBot="1">
      <c r="A40" s="22"/>
      <c r="B40" s="39"/>
      <c r="C40" s="4"/>
      <c r="D40" s="3"/>
      <c r="E40" s="4"/>
      <c r="F40" s="32"/>
      <c r="G40" s="4"/>
      <c r="H40" s="3"/>
      <c r="I40" s="4"/>
      <c r="J40" s="3"/>
      <c r="K40" s="4"/>
      <c r="L40" s="5"/>
      <c r="M40" s="4"/>
      <c r="N40" s="32"/>
      <c r="O40" s="4"/>
      <c r="P40" s="5"/>
      <c r="Q40" s="4"/>
      <c r="R40" s="5"/>
      <c r="S40" s="4"/>
      <c r="T40" s="10"/>
      <c r="U40" s="4"/>
      <c r="V40" s="5"/>
      <c r="W40" s="4"/>
      <c r="X40" s="7"/>
      <c r="Y40" s="4"/>
      <c r="Z40" s="32"/>
      <c r="AA40" s="4"/>
      <c r="AB40" s="5"/>
      <c r="AC40" s="4"/>
      <c r="AD40" s="5"/>
      <c r="AE40" s="4"/>
      <c r="AF40" s="5"/>
      <c r="AG40" s="4"/>
      <c r="AH40" s="5"/>
      <c r="AI40" s="4"/>
      <c r="AJ40" s="5"/>
      <c r="AK40" s="4"/>
      <c r="AL40">
        <f t="shared" si="0"/>
        <v>0</v>
      </c>
      <c r="AM40">
        <f t="shared" si="1"/>
        <v>0</v>
      </c>
      <c r="AN40">
        <f t="shared" si="2"/>
        <v>0</v>
      </c>
    </row>
    <row r="41" spans="1:40" ht="30" customHeight="1" thickBot="1">
      <c r="A41" s="22"/>
      <c r="B41" s="39"/>
      <c r="C41" s="4"/>
      <c r="D41" s="3"/>
      <c r="E41" s="4"/>
      <c r="F41" s="32"/>
      <c r="G41" s="4"/>
      <c r="H41" s="3"/>
      <c r="I41" s="4"/>
      <c r="J41" s="3"/>
      <c r="K41" s="4"/>
      <c r="L41" s="5"/>
      <c r="M41" s="4"/>
      <c r="N41" s="32"/>
      <c r="O41" s="4"/>
      <c r="P41" s="5"/>
      <c r="Q41" s="4"/>
      <c r="R41" s="5"/>
      <c r="S41" s="4"/>
      <c r="T41" s="5"/>
      <c r="U41" s="4"/>
      <c r="V41" s="5"/>
      <c r="W41" s="4"/>
      <c r="X41" s="11"/>
      <c r="Y41" s="4"/>
      <c r="Z41" s="33"/>
      <c r="AA41" s="4"/>
      <c r="AB41" s="5"/>
      <c r="AC41" s="4"/>
      <c r="AD41" s="5"/>
      <c r="AE41" s="4"/>
      <c r="AF41" s="5"/>
      <c r="AG41" s="4"/>
      <c r="AH41" s="5"/>
      <c r="AI41" s="4"/>
      <c r="AJ41" s="5"/>
      <c r="AK41" s="4"/>
      <c r="AL41">
        <f t="shared" si="0"/>
        <v>0</v>
      </c>
      <c r="AM41">
        <f t="shared" si="1"/>
        <v>0</v>
      </c>
      <c r="AN41">
        <f t="shared" si="2"/>
        <v>0</v>
      </c>
    </row>
    <row r="42" spans="1:40" ht="30" customHeight="1" thickBot="1">
      <c r="A42" s="22"/>
      <c r="B42" s="39"/>
      <c r="C42" s="4"/>
      <c r="D42" s="3"/>
      <c r="E42" s="4"/>
      <c r="F42" s="32"/>
      <c r="G42" s="4"/>
      <c r="H42" s="3"/>
      <c r="I42" s="4"/>
      <c r="J42" s="3"/>
      <c r="K42" s="4"/>
      <c r="L42" s="5"/>
      <c r="M42" s="4"/>
      <c r="N42" s="32"/>
      <c r="O42" s="4"/>
      <c r="P42" s="5"/>
      <c r="Q42" s="4"/>
      <c r="R42" s="5"/>
      <c r="S42" s="4"/>
      <c r="T42" s="5"/>
      <c r="U42" s="4"/>
      <c r="V42" s="10"/>
      <c r="W42" s="4"/>
      <c r="X42" s="7"/>
      <c r="Y42" s="4"/>
      <c r="Z42" s="32"/>
      <c r="AA42" s="4"/>
      <c r="AB42" s="5"/>
      <c r="AC42" s="4"/>
      <c r="AD42" s="5"/>
      <c r="AE42" s="4"/>
      <c r="AF42" s="5"/>
      <c r="AG42" s="4"/>
      <c r="AH42" s="5"/>
      <c r="AI42" s="4"/>
      <c r="AJ42" s="5"/>
      <c r="AK42" s="4"/>
      <c r="AL42">
        <f t="shared" si="0"/>
        <v>0</v>
      </c>
      <c r="AM42">
        <f t="shared" si="1"/>
        <v>0</v>
      </c>
      <c r="AN42">
        <f t="shared" si="2"/>
        <v>0</v>
      </c>
    </row>
    <row r="43" spans="1:40" ht="30" customHeight="1" thickBot="1">
      <c r="A43" s="22"/>
      <c r="B43" s="39"/>
      <c r="C43" s="4"/>
      <c r="D43" s="3"/>
      <c r="E43" s="4"/>
      <c r="F43" s="32"/>
      <c r="G43" s="4"/>
      <c r="H43" s="3"/>
      <c r="I43" s="4"/>
      <c r="J43" s="3"/>
      <c r="K43" s="4"/>
      <c r="L43" s="5"/>
      <c r="M43" s="4"/>
      <c r="N43" s="32"/>
      <c r="O43" s="4"/>
      <c r="P43" s="5"/>
      <c r="Q43" s="4"/>
      <c r="R43" s="5"/>
      <c r="S43" s="4"/>
      <c r="T43" s="5"/>
      <c r="U43" s="4"/>
      <c r="V43" s="5"/>
      <c r="W43" s="4"/>
      <c r="X43" s="11"/>
      <c r="Y43" s="4"/>
      <c r="Z43" s="32"/>
      <c r="AA43" s="4"/>
      <c r="AB43" s="5"/>
      <c r="AC43" s="4"/>
      <c r="AD43" s="5"/>
      <c r="AE43" s="4"/>
      <c r="AF43" s="5"/>
      <c r="AG43" s="4"/>
      <c r="AH43" s="5"/>
      <c r="AI43" s="4"/>
      <c r="AJ43" s="5"/>
      <c r="AK43" s="4"/>
      <c r="AL43">
        <f t="shared" si="0"/>
        <v>0</v>
      </c>
      <c r="AM43">
        <f t="shared" si="1"/>
        <v>0</v>
      </c>
      <c r="AN43">
        <f t="shared" si="2"/>
        <v>0</v>
      </c>
    </row>
    <row r="44" spans="1:40" ht="30" customHeight="1" thickBot="1">
      <c r="A44" s="34"/>
      <c r="B44" s="39"/>
      <c r="C44" s="4"/>
      <c r="D44" s="3"/>
      <c r="E44" s="4"/>
      <c r="F44" s="32"/>
      <c r="G44" s="4"/>
      <c r="H44" s="3"/>
      <c r="I44" s="4"/>
      <c r="J44" s="3"/>
      <c r="K44" s="4"/>
      <c r="L44" s="5"/>
      <c r="M44" s="4"/>
      <c r="N44" s="32"/>
      <c r="O44" s="4"/>
      <c r="P44" s="5"/>
      <c r="Q44" s="4"/>
      <c r="R44" s="5"/>
      <c r="S44" s="4"/>
      <c r="T44" s="5"/>
      <c r="U44" s="4"/>
      <c r="V44" s="5"/>
      <c r="W44" s="4"/>
      <c r="X44" s="7"/>
      <c r="Y44" s="4"/>
      <c r="Z44" s="33"/>
      <c r="AA44" s="4"/>
      <c r="AB44" s="5"/>
      <c r="AC44" s="4"/>
      <c r="AD44" s="5"/>
      <c r="AE44" s="4"/>
      <c r="AF44" s="5"/>
      <c r="AG44" s="4"/>
      <c r="AH44" s="5"/>
      <c r="AI44" s="4"/>
      <c r="AJ44" s="5"/>
      <c r="AK44" s="4"/>
      <c r="AL44">
        <f t="shared" si="0"/>
        <v>0</v>
      </c>
      <c r="AM44">
        <f t="shared" si="1"/>
        <v>0</v>
      </c>
      <c r="AN44">
        <f t="shared" si="2"/>
        <v>0</v>
      </c>
    </row>
    <row r="45" spans="1:40" ht="30" customHeight="1" thickBot="1">
      <c r="A45" s="2"/>
      <c r="B45" s="39"/>
      <c r="C45" s="4"/>
      <c r="D45" s="3"/>
      <c r="E45" s="4"/>
      <c r="F45" s="32"/>
      <c r="G45" s="4"/>
      <c r="H45" s="3"/>
      <c r="I45" s="4"/>
      <c r="J45" s="3"/>
      <c r="K45" s="4"/>
      <c r="L45" s="5"/>
      <c r="M45" s="4"/>
      <c r="N45" s="32"/>
      <c r="O45" s="4"/>
      <c r="P45" s="5"/>
      <c r="Q45" s="4"/>
      <c r="R45" s="5"/>
      <c r="S45" s="4"/>
      <c r="T45" s="5"/>
      <c r="U45" s="4"/>
      <c r="V45" s="5"/>
      <c r="W45" s="4"/>
      <c r="X45" s="7"/>
      <c r="Y45" s="4"/>
      <c r="Z45" s="5"/>
      <c r="AA45" s="4"/>
      <c r="AB45" s="5"/>
      <c r="AC45" s="4"/>
      <c r="AD45" s="5"/>
      <c r="AE45" s="4"/>
      <c r="AF45" s="5"/>
      <c r="AG45" s="4"/>
      <c r="AH45" s="5"/>
      <c r="AI45" s="4"/>
      <c r="AJ45" s="5"/>
      <c r="AK45" s="4"/>
      <c r="AL45">
        <f t="shared" si="0"/>
        <v>0</v>
      </c>
      <c r="AM45">
        <f t="shared" si="1"/>
        <v>0</v>
      </c>
      <c r="AN45">
        <f t="shared" si="2"/>
        <v>0</v>
      </c>
    </row>
    <row r="46" spans="1:40" ht="30" customHeight="1" thickBot="1">
      <c r="A46" s="2"/>
      <c r="B46" s="39"/>
      <c r="C46" s="4"/>
      <c r="D46" s="3"/>
      <c r="E46" s="4"/>
      <c r="F46" s="32"/>
      <c r="G46" s="4"/>
      <c r="H46" s="3"/>
      <c r="I46" s="4"/>
      <c r="J46" s="3"/>
      <c r="K46" s="4"/>
      <c r="L46" s="5"/>
      <c r="M46" s="4"/>
      <c r="N46" s="32"/>
      <c r="O46" s="4"/>
      <c r="P46" s="5"/>
      <c r="Q46" s="4"/>
      <c r="R46" s="5"/>
      <c r="S46" s="4"/>
      <c r="T46" s="5"/>
      <c r="U46" s="4"/>
      <c r="V46" s="5"/>
      <c r="W46" s="4"/>
      <c r="X46" s="7"/>
      <c r="Y46" s="4"/>
      <c r="Z46" s="5"/>
      <c r="AA46" s="4"/>
      <c r="AB46" s="5"/>
      <c r="AC46" s="4"/>
      <c r="AD46" s="5"/>
      <c r="AE46" s="4"/>
      <c r="AF46" s="5"/>
      <c r="AG46" s="4"/>
      <c r="AH46" s="5"/>
      <c r="AI46" s="4"/>
      <c r="AJ46" s="5"/>
      <c r="AK46" s="4"/>
      <c r="AL46">
        <f t="shared" si="0"/>
        <v>0</v>
      </c>
      <c r="AM46">
        <f t="shared" si="1"/>
        <v>0</v>
      </c>
      <c r="AN46">
        <f t="shared" si="2"/>
        <v>0</v>
      </c>
    </row>
    <row r="47" spans="1:40" ht="30" customHeight="1" thickBot="1">
      <c r="A47" s="2"/>
      <c r="B47" s="39"/>
      <c r="C47" s="4"/>
      <c r="D47" s="3"/>
      <c r="E47" s="4"/>
      <c r="F47" s="32"/>
      <c r="G47" s="4"/>
      <c r="H47" s="3"/>
      <c r="I47" s="4"/>
      <c r="J47" s="3"/>
      <c r="K47" s="4"/>
      <c r="L47" s="5"/>
      <c r="M47" s="4"/>
      <c r="N47" s="32"/>
      <c r="O47" s="4"/>
      <c r="P47" s="5"/>
      <c r="Q47" s="4"/>
      <c r="R47" s="5"/>
      <c r="S47" s="4"/>
      <c r="T47" s="5"/>
      <c r="U47" s="4"/>
      <c r="V47" s="5"/>
      <c r="W47" s="4"/>
      <c r="X47" s="7"/>
      <c r="Y47" s="4"/>
      <c r="Z47" s="5"/>
      <c r="AA47" s="4"/>
      <c r="AB47" s="5"/>
      <c r="AC47" s="4"/>
      <c r="AD47" s="5"/>
      <c r="AE47" s="4"/>
      <c r="AF47" s="5"/>
      <c r="AG47" s="4"/>
      <c r="AH47" s="5"/>
      <c r="AI47" s="4"/>
      <c r="AJ47" s="5"/>
      <c r="AK47" s="4"/>
      <c r="AL47">
        <f t="shared" si="0"/>
        <v>0</v>
      </c>
      <c r="AM47">
        <f t="shared" si="1"/>
        <v>0</v>
      </c>
      <c r="AN47">
        <f t="shared" si="2"/>
        <v>0</v>
      </c>
    </row>
    <row r="48" spans="1:40" ht="30" customHeight="1" thickBot="1">
      <c r="A48" s="2"/>
      <c r="B48" s="39"/>
      <c r="C48" s="4"/>
      <c r="D48" s="3"/>
      <c r="E48" s="4"/>
      <c r="F48" s="32"/>
      <c r="G48" s="4"/>
      <c r="H48" s="3"/>
      <c r="I48" s="4"/>
      <c r="J48" s="3"/>
      <c r="K48" s="4"/>
      <c r="L48" s="5"/>
      <c r="M48" s="4"/>
      <c r="N48" s="32"/>
      <c r="O48" s="4"/>
      <c r="P48" s="5"/>
      <c r="Q48" s="4"/>
      <c r="R48" s="5"/>
      <c r="S48" s="4"/>
      <c r="T48" s="5"/>
      <c r="U48" s="4"/>
      <c r="V48" s="5"/>
      <c r="W48" s="4"/>
      <c r="X48" s="7"/>
      <c r="Y48" s="4"/>
      <c r="Z48" s="5"/>
      <c r="AA48" s="4"/>
      <c r="AB48" s="5"/>
      <c r="AC48" s="4"/>
      <c r="AD48" s="5"/>
      <c r="AE48" s="4"/>
      <c r="AF48" s="5"/>
      <c r="AG48" s="4"/>
      <c r="AH48" s="5"/>
      <c r="AI48" s="4"/>
      <c r="AJ48" s="5"/>
      <c r="AK48" s="4"/>
      <c r="AL48">
        <f t="shared" si="0"/>
        <v>0</v>
      </c>
      <c r="AM48">
        <f t="shared" si="1"/>
        <v>0</v>
      </c>
      <c r="AN48">
        <f t="shared" si="2"/>
        <v>0</v>
      </c>
    </row>
    <row r="49" spans="1:40" ht="30" customHeight="1" thickBot="1">
      <c r="A49" s="2"/>
      <c r="B49" s="39"/>
      <c r="C49" s="4"/>
      <c r="D49" s="3"/>
      <c r="E49" s="4"/>
      <c r="F49" s="32"/>
      <c r="G49" s="4"/>
      <c r="H49" s="3"/>
      <c r="I49" s="4"/>
      <c r="J49" s="3"/>
      <c r="K49" s="4"/>
      <c r="L49" s="5"/>
      <c r="M49" s="4"/>
      <c r="N49" s="32"/>
      <c r="O49" s="4"/>
      <c r="P49" s="5"/>
      <c r="Q49" s="4"/>
      <c r="R49" s="5"/>
      <c r="S49" s="4"/>
      <c r="T49" s="5"/>
      <c r="U49" s="4"/>
      <c r="V49" s="5"/>
      <c r="W49" s="4"/>
      <c r="X49" s="7"/>
      <c r="Y49" s="4"/>
      <c r="Z49" s="5"/>
      <c r="AA49" s="4"/>
      <c r="AB49" s="5"/>
      <c r="AC49" s="4"/>
      <c r="AD49" s="5"/>
      <c r="AE49" s="4"/>
      <c r="AF49" s="5"/>
      <c r="AG49" s="4"/>
      <c r="AH49" s="5"/>
      <c r="AI49" s="4"/>
      <c r="AJ49" s="5"/>
      <c r="AK49" s="4"/>
      <c r="AL49">
        <f t="shared" si="0"/>
        <v>0</v>
      </c>
      <c r="AM49">
        <f t="shared" si="1"/>
        <v>0</v>
      </c>
      <c r="AN49">
        <f t="shared" si="2"/>
        <v>0</v>
      </c>
    </row>
  </sheetData>
  <sheetProtection/>
  <mergeCells count="35">
    <mergeCell ref="V3:W3"/>
    <mergeCell ref="X3:Y3"/>
    <mergeCell ref="AD3:AE3"/>
    <mergeCell ref="J1:K1"/>
    <mergeCell ref="H1:I1"/>
    <mergeCell ref="R3:S3"/>
    <mergeCell ref="N1:O1"/>
    <mergeCell ref="AD1:AE1"/>
    <mergeCell ref="T1:U1"/>
    <mergeCell ref="V1:W1"/>
    <mergeCell ref="B1:C1"/>
    <mergeCell ref="D1:E1"/>
    <mergeCell ref="B3:C3"/>
    <mergeCell ref="D3:E3"/>
    <mergeCell ref="H3:I3"/>
    <mergeCell ref="J3:K3"/>
    <mergeCell ref="F1:G1"/>
    <mergeCell ref="F3:G3"/>
    <mergeCell ref="AJ3:AK3"/>
    <mergeCell ref="AF1:AG1"/>
    <mergeCell ref="AF3:AG3"/>
    <mergeCell ref="AB3:AC3"/>
    <mergeCell ref="AH1:AI1"/>
    <mergeCell ref="Z1:AA1"/>
    <mergeCell ref="AB1:AC1"/>
    <mergeCell ref="T3:U3"/>
    <mergeCell ref="L3:M3"/>
    <mergeCell ref="P3:Q3"/>
    <mergeCell ref="AJ1:AK1"/>
    <mergeCell ref="R1:S1"/>
    <mergeCell ref="L1:M1"/>
    <mergeCell ref="P1:Q1"/>
    <mergeCell ref="Z3:AA3"/>
    <mergeCell ref="X1:Y1"/>
    <mergeCell ref="AH3:AI3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0"/>
  <sheetViews>
    <sheetView zoomScale="70" zoomScaleNormal="70" zoomScalePageLayoutView="0" workbookViewId="0" topLeftCell="A4">
      <selection activeCell="U16" sqref="U16"/>
    </sheetView>
  </sheetViews>
  <sheetFormatPr defaultColWidth="11.421875" defaultRowHeight="15"/>
  <cols>
    <col min="1" max="1" width="23.28125" style="0" customWidth="1"/>
    <col min="38" max="38" width="18.140625" style="0" customWidth="1"/>
  </cols>
  <sheetData>
    <row r="1" spans="1:39" ht="15.75">
      <c r="A1" s="21" t="s">
        <v>6</v>
      </c>
      <c r="B1" s="57" t="s">
        <v>11</v>
      </c>
      <c r="C1" s="58"/>
      <c r="D1" s="57" t="s">
        <v>12</v>
      </c>
      <c r="E1" s="59"/>
      <c r="F1" s="57" t="s">
        <v>29</v>
      </c>
      <c r="G1" s="59"/>
      <c r="H1" s="49" t="s">
        <v>18</v>
      </c>
      <c r="I1" s="60"/>
      <c r="J1" s="47" t="s">
        <v>19</v>
      </c>
      <c r="K1" s="60"/>
      <c r="L1" s="49" t="s">
        <v>20</v>
      </c>
      <c r="M1" s="50"/>
      <c r="N1" s="52" t="s">
        <v>30</v>
      </c>
      <c r="O1" s="50"/>
      <c r="P1" s="49" t="s">
        <v>13</v>
      </c>
      <c r="Q1" s="51"/>
      <c r="R1" s="47" t="s">
        <v>14</v>
      </c>
      <c r="S1" s="48"/>
      <c r="T1" s="49" t="s">
        <v>21</v>
      </c>
      <c r="U1" s="51"/>
      <c r="V1" s="52" t="s">
        <v>22</v>
      </c>
      <c r="W1" s="50"/>
      <c r="X1" s="52" t="s">
        <v>23</v>
      </c>
      <c r="Y1" s="50"/>
      <c r="Z1" s="52" t="s">
        <v>31</v>
      </c>
      <c r="AA1" s="56"/>
      <c r="AB1" s="55" t="s">
        <v>24</v>
      </c>
      <c r="AC1" s="56"/>
      <c r="AD1" s="52" t="s">
        <v>25</v>
      </c>
      <c r="AE1" s="50"/>
      <c r="AF1" s="47" t="s">
        <v>26</v>
      </c>
      <c r="AG1" s="48"/>
      <c r="AH1" s="55" t="s">
        <v>27</v>
      </c>
      <c r="AI1" s="56"/>
      <c r="AJ1" s="45" t="s">
        <v>28</v>
      </c>
      <c r="AK1" s="46"/>
      <c r="AL1" s="61"/>
      <c r="AM1" s="62"/>
    </row>
    <row r="2" spans="1:39" ht="15.75">
      <c r="A2" s="8" t="s">
        <v>7</v>
      </c>
      <c r="B2" s="25">
        <v>45</v>
      </c>
      <c r="C2" s="26" t="s">
        <v>17</v>
      </c>
      <c r="D2" s="27">
        <v>42.9</v>
      </c>
      <c r="E2" s="28" t="s">
        <v>17</v>
      </c>
      <c r="F2" s="35">
        <v>48.2</v>
      </c>
      <c r="G2" s="35" t="s">
        <v>17</v>
      </c>
      <c r="H2" s="27">
        <v>33</v>
      </c>
      <c r="I2" s="28" t="s">
        <v>17</v>
      </c>
      <c r="J2" s="27">
        <v>46</v>
      </c>
      <c r="K2" s="28" t="s">
        <v>17</v>
      </c>
      <c r="L2" s="27">
        <v>42.3</v>
      </c>
      <c r="M2" s="28" t="s">
        <v>17</v>
      </c>
      <c r="N2" s="35">
        <v>31</v>
      </c>
      <c r="O2" s="35" t="s">
        <v>17</v>
      </c>
      <c r="P2" s="27">
        <v>54</v>
      </c>
      <c r="Q2" s="28" t="s">
        <v>17</v>
      </c>
      <c r="R2" s="27">
        <v>42</v>
      </c>
      <c r="S2" s="28" t="s">
        <v>17</v>
      </c>
      <c r="T2" s="27">
        <v>42</v>
      </c>
      <c r="U2" s="28" t="s">
        <v>17</v>
      </c>
      <c r="V2" s="27">
        <v>32</v>
      </c>
      <c r="W2" s="28" t="s">
        <v>17</v>
      </c>
      <c r="X2" s="27">
        <v>32</v>
      </c>
      <c r="Y2" s="28" t="s">
        <v>17</v>
      </c>
      <c r="Z2" s="27">
        <v>50</v>
      </c>
      <c r="AA2" s="28" t="s">
        <v>17</v>
      </c>
      <c r="AB2" s="27">
        <v>38.5</v>
      </c>
      <c r="AC2" s="28" t="s">
        <v>17</v>
      </c>
      <c r="AD2" s="27">
        <v>42</v>
      </c>
      <c r="AE2" s="28" t="s">
        <v>17</v>
      </c>
      <c r="AF2" s="27">
        <v>43</v>
      </c>
      <c r="AG2" s="28" t="s">
        <v>17</v>
      </c>
      <c r="AH2" s="27">
        <v>32</v>
      </c>
      <c r="AI2" s="28" t="s">
        <v>17</v>
      </c>
      <c r="AJ2" s="27">
        <v>42.5</v>
      </c>
      <c r="AK2" s="29" t="s">
        <v>17</v>
      </c>
      <c r="AL2" s="37"/>
      <c r="AM2" s="38"/>
    </row>
    <row r="3" spans="1:39" ht="15.75" thickBot="1">
      <c r="A3" s="13" t="s">
        <v>8</v>
      </c>
      <c r="B3" s="43">
        <v>1</v>
      </c>
      <c r="C3" s="44"/>
      <c r="D3" s="43">
        <v>1</v>
      </c>
      <c r="E3" s="44"/>
      <c r="F3" s="43">
        <v>3</v>
      </c>
      <c r="G3" s="44"/>
      <c r="H3" s="43">
        <v>3</v>
      </c>
      <c r="I3" s="44"/>
      <c r="J3" s="43">
        <v>3</v>
      </c>
      <c r="K3" s="44"/>
      <c r="L3" s="43">
        <v>2</v>
      </c>
      <c r="M3" s="44"/>
      <c r="N3" s="40">
        <v>2</v>
      </c>
      <c r="O3" s="36"/>
      <c r="P3" s="43">
        <v>2</v>
      </c>
      <c r="Q3" s="44"/>
      <c r="R3" s="43">
        <v>1</v>
      </c>
      <c r="S3" s="44"/>
      <c r="T3" s="43">
        <v>3</v>
      </c>
      <c r="U3" s="44"/>
      <c r="V3" s="43">
        <v>3</v>
      </c>
      <c r="W3" s="44"/>
      <c r="X3" s="43">
        <v>2</v>
      </c>
      <c r="Y3" s="44"/>
      <c r="Z3" s="43">
        <v>2</v>
      </c>
      <c r="AA3" s="44"/>
      <c r="AB3" s="43">
        <v>3</v>
      </c>
      <c r="AC3" s="44"/>
      <c r="AD3" s="43">
        <v>3</v>
      </c>
      <c r="AE3" s="44"/>
      <c r="AF3" s="43">
        <v>3</v>
      </c>
      <c r="AG3" s="44"/>
      <c r="AH3" s="43">
        <v>2</v>
      </c>
      <c r="AI3" s="44"/>
      <c r="AJ3" s="53">
        <v>3</v>
      </c>
      <c r="AK3" s="54"/>
      <c r="AL3" s="63"/>
      <c r="AM3" s="64"/>
    </row>
    <row r="4" spans="1:40" ht="21.75" thickBot="1">
      <c r="A4" s="15" t="s">
        <v>3</v>
      </c>
      <c r="B4" s="1" t="s">
        <v>0</v>
      </c>
      <c r="C4" s="1" t="s">
        <v>1</v>
      </c>
      <c r="D4" s="1" t="s">
        <v>0</v>
      </c>
      <c r="E4" s="1" t="s">
        <v>1</v>
      </c>
      <c r="F4" s="1" t="s">
        <v>0</v>
      </c>
      <c r="G4" s="1" t="s">
        <v>1</v>
      </c>
      <c r="H4" s="1" t="s">
        <v>0</v>
      </c>
      <c r="I4" s="1" t="s">
        <v>1</v>
      </c>
      <c r="J4" s="1" t="s">
        <v>0</v>
      </c>
      <c r="K4" s="1" t="s">
        <v>1</v>
      </c>
      <c r="L4" s="1" t="s">
        <v>0</v>
      </c>
      <c r="M4" s="1" t="s">
        <v>1</v>
      </c>
      <c r="N4" s="1" t="s">
        <v>0</v>
      </c>
      <c r="O4" s="1" t="s">
        <v>1</v>
      </c>
      <c r="P4" s="1" t="s">
        <v>0</v>
      </c>
      <c r="Q4" s="1" t="s">
        <v>1</v>
      </c>
      <c r="R4" s="1" t="s">
        <v>0</v>
      </c>
      <c r="S4" s="1" t="s">
        <v>1</v>
      </c>
      <c r="T4" s="6" t="s">
        <v>0</v>
      </c>
      <c r="U4" s="1" t="s">
        <v>1</v>
      </c>
      <c r="V4" s="1" t="s">
        <v>0</v>
      </c>
      <c r="W4" s="1" t="s">
        <v>1</v>
      </c>
      <c r="X4" s="1" t="s">
        <v>0</v>
      </c>
      <c r="Y4" s="1" t="s">
        <v>1</v>
      </c>
      <c r="Z4" s="1" t="s">
        <v>0</v>
      </c>
      <c r="AA4" s="1" t="s">
        <v>1</v>
      </c>
      <c r="AB4" s="1" t="s">
        <v>0</v>
      </c>
      <c r="AC4" s="1" t="s">
        <v>1</v>
      </c>
      <c r="AD4" s="1" t="s">
        <v>0</v>
      </c>
      <c r="AE4" s="1" t="s">
        <v>1</v>
      </c>
      <c r="AF4" s="1" t="s">
        <v>0</v>
      </c>
      <c r="AG4" s="1" t="s">
        <v>1</v>
      </c>
      <c r="AH4" s="1" t="s">
        <v>0</v>
      </c>
      <c r="AI4" s="1" t="s">
        <v>1</v>
      </c>
      <c r="AJ4" s="1" t="s">
        <v>0</v>
      </c>
      <c r="AK4" s="1" t="s">
        <v>1</v>
      </c>
      <c r="AL4" s="30" t="s">
        <v>2</v>
      </c>
      <c r="AM4" s="31" t="s">
        <v>15</v>
      </c>
      <c r="AN4" s="31" t="s">
        <v>16</v>
      </c>
    </row>
    <row r="5" spans="1:40" ht="30" customHeight="1" thickBot="1">
      <c r="A5" s="23" t="s">
        <v>32</v>
      </c>
      <c r="B5" s="9">
        <v>0.21944444444444444</v>
      </c>
      <c r="C5" s="4">
        <v>100</v>
      </c>
      <c r="D5" s="39"/>
      <c r="E5" s="4"/>
      <c r="F5" s="9"/>
      <c r="G5" s="4"/>
      <c r="H5" s="3"/>
      <c r="I5" s="4"/>
      <c r="J5" s="5"/>
      <c r="K5" s="4"/>
      <c r="L5" s="10"/>
      <c r="M5" s="4"/>
      <c r="N5" s="10"/>
      <c r="O5" s="4"/>
      <c r="P5" s="5"/>
      <c r="Q5" s="4"/>
      <c r="R5" s="5"/>
      <c r="S5" s="4"/>
      <c r="T5" s="7"/>
      <c r="U5" s="4"/>
      <c r="V5" s="10"/>
      <c r="W5" s="4"/>
      <c r="X5" s="5"/>
      <c r="Y5" s="4"/>
      <c r="Z5" s="5"/>
      <c r="AA5" s="4"/>
      <c r="AB5" s="10"/>
      <c r="AC5" s="4"/>
      <c r="AD5" s="33"/>
      <c r="AE5" s="4"/>
      <c r="AF5" s="5"/>
      <c r="AG5" s="4"/>
      <c r="AH5" s="5"/>
      <c r="AI5" s="4"/>
      <c r="AJ5" s="5"/>
      <c r="AK5" s="4"/>
      <c r="AL5">
        <f>C5+E5+G5+I5+K5+M5+O5+Q5+S5+U5+W5+Y5+AA5+AC5+AE5+AG5+AI5+AK5</f>
        <v>100</v>
      </c>
      <c r="AM5">
        <f>(IF(B5,$B$3))+(IF(D5,$D$3))+(IF(F5,$F$3))+(IF(H5,$H$3))+(IF(J5,$J$3))+(IF(L5,$L$3))+(IF(N5,$N$3))+(IF(P5,$P$3))+(IF(R5,R3))+(IF(T5,$T$3))+(IF(V5,$V$3))+(IF(X5,$X$3))+(IF(Z5,$Z$3))+(IF(AB5,$AB$3))+(IF(AD5,$AD$3))+(IF(AF5,$AF$3))+(IF(AH5,$AH$3))+(IF(AJ5,$AJ$3))</f>
        <v>1</v>
      </c>
      <c r="AN5">
        <f>(IF(B5,$B$2))+(IF(D5,$D$2))+(IF(F5,$F$2))+(IF(H5,$H$2))+(IF(J5,$J$2))+(IF(L5,$L$2))+(IF(N5,$N$2))+(IF(P5,$P$2))+(IF(R5,$R$2))+(IF(T5,$T$2))+(IF(V5,$V$2))+(IF(X5,$X$2))+(IF(Z5,$Z$2))+(IF(AB5,$AB$2))+(IF(AD5,$AD$2))+(IF(AF5,$AF$2))+(IF(AH5,AH$2))+(IF(AJ5,$AJ$2))</f>
        <v>45</v>
      </c>
    </row>
    <row r="6" spans="1:40" ht="30" customHeight="1" thickBot="1">
      <c r="A6" s="23" t="s">
        <v>33</v>
      </c>
      <c r="B6" s="9">
        <v>0.22083333333333333</v>
      </c>
      <c r="C6" s="4">
        <v>100</v>
      </c>
      <c r="D6" s="39"/>
      <c r="E6" s="4"/>
      <c r="F6" s="9"/>
      <c r="G6" s="4"/>
      <c r="H6" s="3"/>
      <c r="I6" s="4"/>
      <c r="J6" s="5"/>
      <c r="K6" s="4"/>
      <c r="L6" s="5"/>
      <c r="M6" s="4"/>
      <c r="N6" s="5"/>
      <c r="O6" s="4"/>
      <c r="P6" s="5"/>
      <c r="Q6" s="4"/>
      <c r="R6" s="5"/>
      <c r="S6" s="4"/>
      <c r="T6" s="7"/>
      <c r="U6" s="4"/>
      <c r="V6" s="5"/>
      <c r="W6" s="4"/>
      <c r="X6" s="5"/>
      <c r="Y6" s="4"/>
      <c r="Z6" s="5"/>
      <c r="AA6" s="4"/>
      <c r="AB6" s="5"/>
      <c r="AC6" s="4"/>
      <c r="AD6" s="5"/>
      <c r="AE6" s="4"/>
      <c r="AF6" s="5"/>
      <c r="AG6" s="4"/>
      <c r="AH6" s="5"/>
      <c r="AI6" s="4"/>
      <c r="AJ6" s="10"/>
      <c r="AK6" s="4"/>
      <c r="AL6">
        <f aca="true" t="shared" si="0" ref="AL6:AL30">C6+E6+G6+I6+K6+M6+O6+Q6+S6+U6+W6+Y6+AA6+AC6+AE6+AG6+AI6+AK6</f>
        <v>100</v>
      </c>
      <c r="AM6">
        <f aca="true" t="shared" si="1" ref="AM6:AM30">(IF(B6,$B$3))+(IF(D6,$D$3))+(IF(F6,$F$3))+(IF(H6,$H$3))+(IF(J6,$J$3))+(IF(L6,$L$3))+(IF(N6,$N$3))+(IF(P6,$P$3))+(IF(R6,R4))+(IF(T6,$T$3))+(IF(V6,$V$3))+(IF(X6,$X$3))+(IF(Z6,$Z$3))+(IF(AB6,$AB$3))+(IF(AD6,$AD$3))+(IF(AF6,$AF$3))+(IF(AH6,$AH$3))+(IF(AJ6,$AJ$3))</f>
        <v>1</v>
      </c>
      <c r="AN6">
        <f aca="true" t="shared" si="2" ref="AN6:AN30">(IF(B6,$B$2))+(IF(D6,$D$2))+(IF(F6,$F$2))+(IF(H6,$H$2))+(IF(J6,$J$2))+(IF(L6,$L$2))+(IF(N6,$N$2))+(IF(P6,$P$2))+(IF(R6,$R$2))+(IF(T6,$T$2))+(IF(V6,$V$2))+(IF(X6,$X$2))+(IF(Z6,$Z$2))+(IF(AB6,$AB$2))+(IF(AD6,$AD$2))+(IF(AF6,$AF$2))+(IF(AH6,AH$2))+(IF(AJ6,$AJ$2))</f>
        <v>45</v>
      </c>
    </row>
    <row r="7" spans="1:40" ht="30" customHeight="1" thickBot="1">
      <c r="A7" s="23" t="s">
        <v>34</v>
      </c>
      <c r="B7" s="9">
        <v>0.23194444444444443</v>
      </c>
      <c r="C7" s="4">
        <v>100</v>
      </c>
      <c r="D7" s="39"/>
      <c r="E7" s="4"/>
      <c r="F7" s="9"/>
      <c r="G7" s="4"/>
      <c r="H7" s="3"/>
      <c r="I7" s="4"/>
      <c r="J7" s="10"/>
      <c r="K7" s="4"/>
      <c r="L7" s="5"/>
      <c r="M7" s="4"/>
      <c r="N7" s="5"/>
      <c r="O7" s="4"/>
      <c r="P7" s="5"/>
      <c r="Q7" s="4"/>
      <c r="R7" s="10"/>
      <c r="S7" s="4"/>
      <c r="T7" s="7"/>
      <c r="U7" s="4"/>
      <c r="V7" s="5"/>
      <c r="W7" s="4"/>
      <c r="X7" s="5"/>
      <c r="Y7" s="4"/>
      <c r="Z7" s="5"/>
      <c r="AA7" s="4"/>
      <c r="AB7" s="5"/>
      <c r="AC7" s="4"/>
      <c r="AD7" s="5"/>
      <c r="AE7" s="4"/>
      <c r="AF7" s="5"/>
      <c r="AG7" s="4"/>
      <c r="AH7" s="5"/>
      <c r="AI7" s="4"/>
      <c r="AJ7" s="5"/>
      <c r="AK7" s="4"/>
      <c r="AL7">
        <f t="shared" si="0"/>
        <v>100</v>
      </c>
      <c r="AM7">
        <f t="shared" si="1"/>
        <v>1</v>
      </c>
      <c r="AN7">
        <f t="shared" si="2"/>
        <v>45</v>
      </c>
    </row>
    <row r="8" spans="1:40" ht="37.5" customHeight="1" thickBot="1">
      <c r="A8" s="23" t="s">
        <v>35</v>
      </c>
      <c r="B8" s="9">
        <v>0.2354166666666667</v>
      </c>
      <c r="C8" s="4">
        <v>100</v>
      </c>
      <c r="D8" s="39"/>
      <c r="E8" s="4"/>
      <c r="F8" s="9"/>
      <c r="G8" s="4"/>
      <c r="H8" s="3"/>
      <c r="I8" s="4"/>
      <c r="J8" s="5"/>
      <c r="K8" s="4"/>
      <c r="L8" s="5"/>
      <c r="M8" s="4"/>
      <c r="N8" s="5"/>
      <c r="O8" s="4"/>
      <c r="P8" s="5"/>
      <c r="Q8" s="4"/>
      <c r="R8" s="5"/>
      <c r="S8" s="4"/>
      <c r="T8" s="7"/>
      <c r="U8" s="4"/>
      <c r="V8" s="5"/>
      <c r="W8" s="4"/>
      <c r="X8" s="5"/>
      <c r="Y8" s="4"/>
      <c r="Z8" s="5"/>
      <c r="AA8" s="4"/>
      <c r="AB8" s="5"/>
      <c r="AC8" s="4"/>
      <c r="AD8" s="5"/>
      <c r="AE8" s="4"/>
      <c r="AF8" s="5"/>
      <c r="AG8" s="4"/>
      <c r="AH8" s="5"/>
      <c r="AI8" s="4"/>
      <c r="AJ8" s="5"/>
      <c r="AK8" s="4"/>
      <c r="AL8">
        <f t="shared" si="0"/>
        <v>100</v>
      </c>
      <c r="AM8">
        <f t="shared" si="1"/>
        <v>1</v>
      </c>
      <c r="AN8">
        <f t="shared" si="2"/>
        <v>45</v>
      </c>
    </row>
    <row r="9" spans="1:40" ht="30" customHeight="1" thickBot="1">
      <c r="A9" s="23" t="s">
        <v>36</v>
      </c>
      <c r="B9" s="9">
        <v>0.2513888888888889</v>
      </c>
      <c r="C9" s="4">
        <v>100</v>
      </c>
      <c r="D9" s="39"/>
      <c r="E9" s="4"/>
      <c r="F9" s="9"/>
      <c r="G9" s="4"/>
      <c r="H9" s="3"/>
      <c r="I9" s="4"/>
      <c r="J9" s="5"/>
      <c r="K9" s="4"/>
      <c r="L9" s="10"/>
      <c r="M9" s="4"/>
      <c r="N9" s="5"/>
      <c r="O9" s="4"/>
      <c r="P9" s="5"/>
      <c r="Q9" s="4"/>
      <c r="R9" s="10"/>
      <c r="S9" s="4"/>
      <c r="T9" s="11"/>
      <c r="U9" s="4"/>
      <c r="V9" s="5"/>
      <c r="W9" s="4"/>
      <c r="X9" s="5"/>
      <c r="Y9" s="4"/>
      <c r="Z9" s="10"/>
      <c r="AA9" s="4"/>
      <c r="AB9" s="10"/>
      <c r="AC9" s="4"/>
      <c r="AD9" s="5"/>
      <c r="AE9" s="4"/>
      <c r="AF9" s="5"/>
      <c r="AG9" s="4"/>
      <c r="AH9" s="10"/>
      <c r="AI9" s="4"/>
      <c r="AJ9" s="10"/>
      <c r="AK9" s="4"/>
      <c r="AL9">
        <f t="shared" si="0"/>
        <v>100</v>
      </c>
      <c r="AM9">
        <f t="shared" si="1"/>
        <v>1</v>
      </c>
      <c r="AN9">
        <f t="shared" si="2"/>
        <v>45</v>
      </c>
    </row>
    <row r="10" spans="1:40" ht="30" customHeight="1" thickBot="1">
      <c r="A10" s="23" t="s">
        <v>37</v>
      </c>
      <c r="B10" s="9">
        <v>0.28680555555555554</v>
      </c>
      <c r="C10" s="4">
        <v>100</v>
      </c>
      <c r="D10" s="39"/>
      <c r="E10" s="4"/>
      <c r="F10" s="9"/>
      <c r="G10" s="4"/>
      <c r="H10" s="3"/>
      <c r="I10" s="4"/>
      <c r="J10" s="10"/>
      <c r="K10" s="4"/>
      <c r="L10" s="10"/>
      <c r="M10" s="4"/>
      <c r="N10" s="5"/>
      <c r="O10" s="4"/>
      <c r="P10" s="5"/>
      <c r="Q10" s="4"/>
      <c r="R10" s="10"/>
      <c r="S10" s="4"/>
      <c r="T10" s="11"/>
      <c r="U10" s="4"/>
      <c r="V10" s="5"/>
      <c r="W10" s="4"/>
      <c r="X10" s="5"/>
      <c r="Y10" s="4"/>
      <c r="Z10" s="10"/>
      <c r="AA10" s="4"/>
      <c r="AB10" s="10"/>
      <c r="AC10" s="4"/>
      <c r="AD10" s="10"/>
      <c r="AE10" s="4"/>
      <c r="AF10" s="5"/>
      <c r="AG10" s="4"/>
      <c r="AH10" s="10"/>
      <c r="AI10" s="4"/>
      <c r="AJ10" s="10"/>
      <c r="AK10" s="4"/>
      <c r="AL10">
        <f t="shared" si="0"/>
        <v>100</v>
      </c>
      <c r="AM10">
        <f t="shared" si="1"/>
        <v>1</v>
      </c>
      <c r="AN10">
        <f t="shared" si="2"/>
        <v>45</v>
      </c>
    </row>
    <row r="11" spans="1:40" ht="35.25" customHeight="1" thickBot="1">
      <c r="A11" s="23" t="s">
        <v>38</v>
      </c>
      <c r="B11" s="9">
        <v>0.3368055555555556</v>
      </c>
      <c r="C11" s="4">
        <v>100</v>
      </c>
      <c r="D11" s="39"/>
      <c r="E11" s="4"/>
      <c r="F11" s="9"/>
      <c r="G11" s="4"/>
      <c r="H11" s="3"/>
      <c r="I11" s="4"/>
      <c r="J11" s="5"/>
      <c r="K11" s="4"/>
      <c r="L11" s="10"/>
      <c r="M11" s="4"/>
      <c r="N11" s="10"/>
      <c r="O11" s="4"/>
      <c r="P11" s="5"/>
      <c r="Q11" s="4"/>
      <c r="R11" s="5"/>
      <c r="S11" s="4"/>
      <c r="T11" s="7"/>
      <c r="U11" s="4"/>
      <c r="V11" s="5"/>
      <c r="W11" s="4"/>
      <c r="X11" s="5"/>
      <c r="Y11" s="4"/>
      <c r="Z11" s="5"/>
      <c r="AA11" s="4"/>
      <c r="AB11" s="5"/>
      <c r="AC11" s="4"/>
      <c r="AD11" s="5"/>
      <c r="AE11" s="4"/>
      <c r="AF11" s="33"/>
      <c r="AG11" s="4"/>
      <c r="AH11" s="5"/>
      <c r="AI11" s="4"/>
      <c r="AJ11" s="5"/>
      <c r="AK11" s="4"/>
      <c r="AL11">
        <f t="shared" si="0"/>
        <v>100</v>
      </c>
      <c r="AM11">
        <f t="shared" si="1"/>
        <v>1</v>
      </c>
      <c r="AN11">
        <f t="shared" si="2"/>
        <v>45</v>
      </c>
    </row>
    <row r="12" spans="1:40" ht="30" customHeight="1" thickBot="1">
      <c r="A12" s="23" t="s">
        <v>60</v>
      </c>
      <c r="B12" s="3"/>
      <c r="C12" s="4"/>
      <c r="D12" s="39">
        <v>0.20585648148148147</v>
      </c>
      <c r="E12" s="4">
        <v>90</v>
      </c>
      <c r="F12" s="9"/>
      <c r="G12" s="4"/>
      <c r="H12" s="3"/>
      <c r="I12" s="4"/>
      <c r="J12" s="10"/>
      <c r="K12" s="4"/>
      <c r="L12" s="5"/>
      <c r="M12" s="4"/>
      <c r="N12" s="10"/>
      <c r="O12" s="4"/>
      <c r="P12" s="10"/>
      <c r="Q12" s="4"/>
      <c r="R12" s="5"/>
      <c r="S12" s="4"/>
      <c r="T12" s="11"/>
      <c r="U12" s="4"/>
      <c r="V12" s="5"/>
      <c r="W12" s="4"/>
      <c r="X12" s="5"/>
      <c r="Y12" s="4"/>
      <c r="Z12" s="10"/>
      <c r="AA12" s="4"/>
      <c r="AB12" s="33"/>
      <c r="AC12" s="4"/>
      <c r="AD12" s="5"/>
      <c r="AE12" s="4"/>
      <c r="AF12" s="5"/>
      <c r="AG12" s="4"/>
      <c r="AH12" s="5"/>
      <c r="AI12" s="4"/>
      <c r="AJ12" s="5"/>
      <c r="AK12" s="4"/>
      <c r="AL12">
        <f t="shared" si="0"/>
        <v>90</v>
      </c>
      <c r="AM12">
        <f t="shared" si="1"/>
        <v>1</v>
      </c>
      <c r="AN12">
        <f t="shared" si="2"/>
        <v>42.9</v>
      </c>
    </row>
    <row r="13" spans="1:40" ht="30" customHeight="1" thickBot="1">
      <c r="A13" s="23" t="s">
        <v>61</v>
      </c>
      <c r="B13" s="3"/>
      <c r="C13" s="4"/>
      <c r="D13" s="39">
        <v>0.19815972222222222</v>
      </c>
      <c r="E13" s="4">
        <v>100</v>
      </c>
      <c r="F13" s="9"/>
      <c r="G13" s="4"/>
      <c r="H13" s="3"/>
      <c r="I13" s="4"/>
      <c r="J13" s="33"/>
      <c r="K13" s="4"/>
      <c r="L13" s="5"/>
      <c r="M13" s="4"/>
      <c r="N13" s="33">
        <v>0.16724537037037038</v>
      </c>
      <c r="O13" s="4">
        <v>100</v>
      </c>
      <c r="P13" s="10"/>
      <c r="Q13" s="4"/>
      <c r="R13" s="5"/>
      <c r="S13" s="4"/>
      <c r="T13" s="11"/>
      <c r="U13" s="4"/>
      <c r="V13" s="5"/>
      <c r="W13" s="4"/>
      <c r="X13" s="5"/>
      <c r="Y13" s="4"/>
      <c r="Z13" s="5"/>
      <c r="AA13" s="4"/>
      <c r="AB13" s="5"/>
      <c r="AC13" s="4"/>
      <c r="AD13" s="10"/>
      <c r="AE13" s="4"/>
      <c r="AF13" s="5"/>
      <c r="AG13" s="4"/>
      <c r="AH13" s="5"/>
      <c r="AI13" s="4"/>
      <c r="AJ13" s="5"/>
      <c r="AK13" s="4"/>
      <c r="AL13">
        <f t="shared" si="0"/>
        <v>200</v>
      </c>
      <c r="AM13">
        <f t="shared" si="1"/>
        <v>3</v>
      </c>
      <c r="AN13">
        <f t="shared" si="2"/>
        <v>73.9</v>
      </c>
    </row>
    <row r="14" spans="1:40" ht="30" customHeight="1" thickBot="1">
      <c r="A14" s="23" t="s">
        <v>64</v>
      </c>
      <c r="B14" s="3"/>
      <c r="C14" s="4"/>
      <c r="D14" s="39"/>
      <c r="E14" s="4"/>
      <c r="F14" s="9"/>
      <c r="G14" s="4"/>
      <c r="H14" s="3"/>
      <c r="I14" s="4"/>
      <c r="J14" s="33">
        <v>0.27596064814814814</v>
      </c>
      <c r="K14" s="4">
        <v>100</v>
      </c>
      <c r="L14" s="5"/>
      <c r="M14" s="4"/>
      <c r="N14" s="5"/>
      <c r="O14" s="4"/>
      <c r="P14" s="5"/>
      <c r="Q14" s="4"/>
      <c r="R14" s="5"/>
      <c r="S14" s="4"/>
      <c r="T14" s="7"/>
      <c r="U14" s="4"/>
      <c r="V14" s="5"/>
      <c r="W14" s="4"/>
      <c r="X14" s="5"/>
      <c r="Y14" s="4"/>
      <c r="Z14" s="5"/>
      <c r="AA14" s="4"/>
      <c r="AB14" s="5"/>
      <c r="AC14" s="4"/>
      <c r="AD14" s="5"/>
      <c r="AE14" s="4"/>
      <c r="AF14" s="5"/>
      <c r="AG14" s="4"/>
      <c r="AH14" s="33"/>
      <c r="AI14" s="4"/>
      <c r="AJ14" s="5"/>
      <c r="AK14" s="4"/>
      <c r="AL14">
        <f t="shared" si="0"/>
        <v>100</v>
      </c>
      <c r="AM14">
        <f t="shared" si="1"/>
        <v>3</v>
      </c>
      <c r="AN14">
        <f t="shared" si="2"/>
        <v>46</v>
      </c>
    </row>
    <row r="15" spans="1:40" ht="30" customHeight="1" thickBot="1">
      <c r="A15" s="23" t="s">
        <v>67</v>
      </c>
      <c r="B15" s="3"/>
      <c r="C15" s="4"/>
      <c r="D15" s="39"/>
      <c r="E15" s="4"/>
      <c r="F15" s="9"/>
      <c r="G15" s="4"/>
      <c r="H15" s="3"/>
      <c r="I15" s="4"/>
      <c r="J15" s="5"/>
      <c r="K15" s="4"/>
      <c r="L15" s="5"/>
      <c r="M15" s="4"/>
      <c r="N15" s="5"/>
      <c r="O15" s="4"/>
      <c r="P15" s="5"/>
      <c r="Q15" s="4"/>
      <c r="R15" s="5"/>
      <c r="S15" s="4"/>
      <c r="T15" s="7"/>
      <c r="U15" s="4"/>
      <c r="V15" s="33">
        <v>0.2509837962962963</v>
      </c>
      <c r="W15" s="4">
        <v>100</v>
      </c>
      <c r="X15" s="5"/>
      <c r="Y15" s="4"/>
      <c r="Z15" s="5"/>
      <c r="AA15" s="4"/>
      <c r="AB15" s="5"/>
      <c r="AC15" s="4"/>
      <c r="AD15" s="5"/>
      <c r="AE15" s="4"/>
      <c r="AF15" s="5"/>
      <c r="AG15" s="4"/>
      <c r="AH15" s="5"/>
      <c r="AI15" s="4"/>
      <c r="AJ15" s="5"/>
      <c r="AK15" s="4"/>
      <c r="AL15">
        <f t="shared" si="0"/>
        <v>100</v>
      </c>
      <c r="AM15">
        <f t="shared" si="1"/>
        <v>3</v>
      </c>
      <c r="AN15">
        <f t="shared" si="2"/>
        <v>32</v>
      </c>
    </row>
    <row r="16" spans="1:40" ht="30" customHeight="1" thickBot="1">
      <c r="A16" s="23" t="s">
        <v>69</v>
      </c>
      <c r="B16" s="9"/>
      <c r="C16" s="4"/>
      <c r="D16" s="39"/>
      <c r="E16" s="4"/>
      <c r="F16" s="9"/>
      <c r="G16" s="4"/>
      <c r="H16" s="3"/>
      <c r="I16" s="4"/>
      <c r="J16" s="5"/>
      <c r="K16" s="4"/>
      <c r="L16" s="5"/>
      <c r="M16" s="4"/>
      <c r="N16" s="5"/>
      <c r="O16" s="4"/>
      <c r="P16" s="5"/>
      <c r="Q16" s="4"/>
      <c r="R16" s="5"/>
      <c r="S16" s="4"/>
      <c r="T16" s="11">
        <v>0.22193287037037038</v>
      </c>
      <c r="U16" s="4">
        <v>100</v>
      </c>
      <c r="V16" s="5"/>
      <c r="W16" s="4"/>
      <c r="X16" s="5"/>
      <c r="Y16" s="4"/>
      <c r="Z16" s="5"/>
      <c r="AA16" s="4"/>
      <c r="AB16" s="5"/>
      <c r="AC16" s="4"/>
      <c r="AD16" s="33">
        <v>0.2962384259259259</v>
      </c>
      <c r="AE16" s="4">
        <v>100</v>
      </c>
      <c r="AF16" s="5"/>
      <c r="AG16" s="4"/>
      <c r="AH16" s="33">
        <v>0.1829861111111111</v>
      </c>
      <c r="AI16" s="4">
        <v>100</v>
      </c>
      <c r="AJ16" s="5"/>
      <c r="AK16" s="4"/>
      <c r="AL16">
        <f t="shared" si="0"/>
        <v>300</v>
      </c>
      <c r="AM16">
        <f t="shared" si="1"/>
        <v>8</v>
      </c>
      <c r="AN16">
        <f t="shared" si="2"/>
        <v>116</v>
      </c>
    </row>
    <row r="17" spans="1:40" ht="30" customHeight="1" thickBot="1">
      <c r="A17" s="23" t="s">
        <v>70</v>
      </c>
      <c r="B17" s="3"/>
      <c r="C17" s="4"/>
      <c r="D17" s="39"/>
      <c r="E17" s="4"/>
      <c r="F17" s="9"/>
      <c r="G17" s="4"/>
      <c r="H17" s="3"/>
      <c r="I17" s="4"/>
      <c r="J17" s="5"/>
      <c r="K17" s="4"/>
      <c r="L17" s="5"/>
      <c r="M17" s="4"/>
      <c r="N17" s="5"/>
      <c r="O17" s="4"/>
      <c r="P17" s="10"/>
      <c r="Q17" s="4"/>
      <c r="R17" s="10"/>
      <c r="S17" s="4"/>
      <c r="T17" s="7"/>
      <c r="U17" s="4"/>
      <c r="V17" s="5"/>
      <c r="W17" s="4"/>
      <c r="X17" s="5"/>
      <c r="Y17" s="4"/>
      <c r="Z17" s="33">
        <v>0.4115162037037037</v>
      </c>
      <c r="AA17" s="4">
        <v>100</v>
      </c>
      <c r="AB17" s="33">
        <v>0.28891203703703705</v>
      </c>
      <c r="AC17" s="4">
        <v>100</v>
      </c>
      <c r="AD17" s="5"/>
      <c r="AE17" s="4"/>
      <c r="AF17" s="10"/>
      <c r="AG17" s="4"/>
      <c r="AH17" s="5"/>
      <c r="AI17" s="4"/>
      <c r="AJ17" s="5"/>
      <c r="AK17" s="4"/>
      <c r="AL17">
        <f t="shared" si="0"/>
        <v>200</v>
      </c>
      <c r="AM17">
        <f t="shared" si="1"/>
        <v>5</v>
      </c>
      <c r="AN17">
        <f t="shared" si="2"/>
        <v>88.5</v>
      </c>
    </row>
    <row r="18" spans="1:40" ht="30" customHeight="1" thickBot="1">
      <c r="A18" s="2"/>
      <c r="B18" s="3"/>
      <c r="C18" s="4"/>
      <c r="D18" s="39"/>
      <c r="E18" s="4"/>
      <c r="F18" s="9"/>
      <c r="G18" s="4"/>
      <c r="H18" s="9"/>
      <c r="I18" s="4"/>
      <c r="J18" s="5"/>
      <c r="K18" s="4"/>
      <c r="L18" s="10"/>
      <c r="M18" s="4"/>
      <c r="N18" s="5"/>
      <c r="O18" s="4"/>
      <c r="P18" s="5"/>
      <c r="Q18" s="4"/>
      <c r="R18" s="5"/>
      <c r="S18" s="4"/>
      <c r="T18" s="11"/>
      <c r="U18" s="4"/>
      <c r="V18" s="5"/>
      <c r="W18" s="4"/>
      <c r="X18" s="5"/>
      <c r="Y18" s="4"/>
      <c r="Z18" s="5"/>
      <c r="AA18" s="4"/>
      <c r="AB18" s="5"/>
      <c r="AC18" s="4"/>
      <c r="AD18" s="5"/>
      <c r="AE18" s="4"/>
      <c r="AF18" s="5"/>
      <c r="AG18" s="4"/>
      <c r="AH18" s="5"/>
      <c r="AI18" s="4"/>
      <c r="AJ18" s="5"/>
      <c r="AK18" s="4"/>
      <c r="AL18">
        <f t="shared" si="0"/>
        <v>0</v>
      </c>
      <c r="AM18">
        <f t="shared" si="1"/>
        <v>0</v>
      </c>
      <c r="AN18">
        <f t="shared" si="2"/>
        <v>0</v>
      </c>
    </row>
    <row r="19" spans="1:40" ht="30" customHeight="1" thickBot="1">
      <c r="A19" s="2"/>
      <c r="B19" s="3"/>
      <c r="C19" s="4"/>
      <c r="D19" s="39"/>
      <c r="E19" s="4"/>
      <c r="F19" s="9"/>
      <c r="G19" s="4"/>
      <c r="H19" s="9"/>
      <c r="I19" s="4"/>
      <c r="J19" s="5"/>
      <c r="K19" s="4"/>
      <c r="L19" s="5"/>
      <c r="M19" s="4"/>
      <c r="N19" s="5"/>
      <c r="O19" s="4"/>
      <c r="P19" s="5"/>
      <c r="Q19" s="4"/>
      <c r="R19" s="5"/>
      <c r="S19" s="4"/>
      <c r="T19" s="11"/>
      <c r="U19" s="4"/>
      <c r="V19" s="5"/>
      <c r="W19" s="4"/>
      <c r="X19" s="5"/>
      <c r="Y19" s="4"/>
      <c r="Z19" s="5"/>
      <c r="AA19" s="4"/>
      <c r="AB19" s="10"/>
      <c r="AC19" s="4"/>
      <c r="AD19" s="5"/>
      <c r="AE19" s="4"/>
      <c r="AF19" s="5"/>
      <c r="AG19" s="4"/>
      <c r="AH19" s="12"/>
      <c r="AI19" s="4"/>
      <c r="AJ19" s="5"/>
      <c r="AK19" s="4"/>
      <c r="AL19">
        <f t="shared" si="0"/>
        <v>0</v>
      </c>
      <c r="AM19">
        <f t="shared" si="1"/>
        <v>0</v>
      </c>
      <c r="AN19">
        <f t="shared" si="2"/>
        <v>0</v>
      </c>
    </row>
    <row r="20" spans="1:40" ht="30" customHeight="1" thickBot="1">
      <c r="A20" s="2"/>
      <c r="B20" s="3"/>
      <c r="C20" s="4"/>
      <c r="D20" s="3"/>
      <c r="E20" s="4"/>
      <c r="F20" s="9"/>
      <c r="G20" s="4"/>
      <c r="H20" s="9"/>
      <c r="I20" s="4"/>
      <c r="J20" s="5"/>
      <c r="K20" s="4"/>
      <c r="L20" s="10"/>
      <c r="M20" s="4"/>
      <c r="N20" s="5"/>
      <c r="O20" s="4"/>
      <c r="P20" s="5"/>
      <c r="Q20" s="4"/>
      <c r="R20" s="10"/>
      <c r="S20" s="4"/>
      <c r="T20" s="7"/>
      <c r="U20" s="4"/>
      <c r="V20" s="5"/>
      <c r="W20" s="4"/>
      <c r="X20" s="5"/>
      <c r="Y20" s="4"/>
      <c r="Z20" s="5"/>
      <c r="AA20" s="4"/>
      <c r="AB20" s="5"/>
      <c r="AC20" s="4"/>
      <c r="AD20" s="5"/>
      <c r="AE20" s="4"/>
      <c r="AF20" s="5"/>
      <c r="AG20" s="4"/>
      <c r="AH20" s="5"/>
      <c r="AI20" s="4"/>
      <c r="AJ20" s="5"/>
      <c r="AK20" s="4"/>
      <c r="AL20">
        <f t="shared" si="0"/>
        <v>0</v>
      </c>
      <c r="AM20">
        <f t="shared" si="1"/>
        <v>0</v>
      </c>
      <c r="AN20">
        <f t="shared" si="2"/>
        <v>0</v>
      </c>
    </row>
    <row r="21" spans="1:40" ht="30" customHeight="1" thickBot="1">
      <c r="A21" s="2"/>
      <c r="B21" s="3"/>
      <c r="C21" s="4"/>
      <c r="D21" s="3"/>
      <c r="E21" s="4"/>
      <c r="F21" s="9"/>
      <c r="G21" s="4"/>
      <c r="H21" s="9"/>
      <c r="I21" s="4"/>
      <c r="J21" s="5"/>
      <c r="K21" s="4"/>
      <c r="L21" s="5"/>
      <c r="M21" s="4"/>
      <c r="N21" s="5"/>
      <c r="O21" s="4"/>
      <c r="P21" s="5"/>
      <c r="Q21" s="4"/>
      <c r="R21" s="5"/>
      <c r="S21" s="4"/>
      <c r="T21" s="11"/>
      <c r="U21" s="4"/>
      <c r="V21" s="5"/>
      <c r="W21" s="4"/>
      <c r="X21" s="5"/>
      <c r="Y21" s="4"/>
      <c r="Z21" s="10"/>
      <c r="AA21" s="4"/>
      <c r="AB21" s="5"/>
      <c r="AC21" s="4"/>
      <c r="AD21" s="5"/>
      <c r="AE21" s="4"/>
      <c r="AF21" s="5"/>
      <c r="AG21" s="4"/>
      <c r="AH21" s="5"/>
      <c r="AI21" s="4"/>
      <c r="AJ21" s="10"/>
      <c r="AK21" s="4"/>
      <c r="AL21">
        <f t="shared" si="0"/>
        <v>0</v>
      </c>
      <c r="AM21">
        <f t="shared" si="1"/>
        <v>0</v>
      </c>
      <c r="AN21">
        <f t="shared" si="2"/>
        <v>0</v>
      </c>
    </row>
    <row r="22" spans="1:40" ht="30" customHeight="1" thickBot="1">
      <c r="A22" s="2"/>
      <c r="B22" s="3"/>
      <c r="C22" s="4"/>
      <c r="D22" s="3"/>
      <c r="E22" s="4"/>
      <c r="F22" s="9"/>
      <c r="G22" s="4"/>
      <c r="H22" s="9"/>
      <c r="I22" s="4"/>
      <c r="J22" s="5"/>
      <c r="K22" s="4"/>
      <c r="L22" s="10"/>
      <c r="M22" s="4"/>
      <c r="N22" s="5"/>
      <c r="O22" s="4"/>
      <c r="P22" s="5"/>
      <c r="Q22" s="4"/>
      <c r="R22" s="5"/>
      <c r="S22" s="4"/>
      <c r="T22" s="7"/>
      <c r="U22" s="4"/>
      <c r="V22" s="5"/>
      <c r="W22" s="4"/>
      <c r="X22" s="5"/>
      <c r="Y22" s="4"/>
      <c r="Z22" s="5"/>
      <c r="AA22" s="4"/>
      <c r="AB22" s="5"/>
      <c r="AC22" s="4"/>
      <c r="AD22" s="5"/>
      <c r="AE22" s="4"/>
      <c r="AF22" s="5"/>
      <c r="AG22" s="4"/>
      <c r="AH22" s="5"/>
      <c r="AI22" s="4"/>
      <c r="AJ22" s="5"/>
      <c r="AK22" s="4"/>
      <c r="AL22">
        <f t="shared" si="0"/>
        <v>0</v>
      </c>
      <c r="AM22">
        <f t="shared" si="1"/>
        <v>0</v>
      </c>
      <c r="AN22">
        <f t="shared" si="2"/>
        <v>0</v>
      </c>
    </row>
    <row r="23" spans="1:40" ht="30" customHeight="1" thickBot="1">
      <c r="A23" s="2"/>
      <c r="B23" s="3"/>
      <c r="C23" s="4"/>
      <c r="D23" s="3"/>
      <c r="E23" s="4"/>
      <c r="F23" s="9"/>
      <c r="G23" s="4"/>
      <c r="H23" s="9"/>
      <c r="I23" s="4"/>
      <c r="J23" s="5"/>
      <c r="K23" s="4"/>
      <c r="L23" s="5"/>
      <c r="M23" s="4"/>
      <c r="N23" s="5"/>
      <c r="O23" s="4"/>
      <c r="P23" s="5"/>
      <c r="Q23" s="4"/>
      <c r="R23" s="10"/>
      <c r="S23" s="4"/>
      <c r="T23" s="7"/>
      <c r="U23" s="4"/>
      <c r="V23" s="5"/>
      <c r="W23" s="4"/>
      <c r="X23" s="5"/>
      <c r="Y23" s="4"/>
      <c r="Z23" s="5"/>
      <c r="AA23" s="4"/>
      <c r="AB23" s="5"/>
      <c r="AC23" s="4"/>
      <c r="AD23" s="5"/>
      <c r="AE23" s="4"/>
      <c r="AF23" s="5"/>
      <c r="AG23" s="4"/>
      <c r="AH23" s="5"/>
      <c r="AI23" s="4"/>
      <c r="AJ23" s="5"/>
      <c r="AK23" s="4"/>
      <c r="AL23">
        <f t="shared" si="0"/>
        <v>0</v>
      </c>
      <c r="AM23">
        <f t="shared" si="1"/>
        <v>0</v>
      </c>
      <c r="AN23">
        <f t="shared" si="2"/>
        <v>0</v>
      </c>
    </row>
    <row r="24" spans="1:40" ht="30" customHeight="1" thickBot="1">
      <c r="A24" s="2"/>
      <c r="B24" s="3"/>
      <c r="C24" s="4"/>
      <c r="D24" s="3"/>
      <c r="E24" s="4"/>
      <c r="F24" s="9"/>
      <c r="G24" s="4"/>
      <c r="H24" s="9"/>
      <c r="I24" s="4"/>
      <c r="J24" s="5"/>
      <c r="K24" s="4"/>
      <c r="L24" s="5"/>
      <c r="M24" s="4"/>
      <c r="N24" s="5"/>
      <c r="O24" s="4"/>
      <c r="P24" s="5"/>
      <c r="Q24" s="4"/>
      <c r="R24" s="5"/>
      <c r="S24" s="4"/>
      <c r="T24" s="7"/>
      <c r="U24" s="4"/>
      <c r="V24" s="5"/>
      <c r="W24" s="4"/>
      <c r="X24" s="5"/>
      <c r="Y24" s="4"/>
      <c r="Z24" s="5"/>
      <c r="AA24" s="4"/>
      <c r="AB24" s="5"/>
      <c r="AC24" s="4"/>
      <c r="AD24" s="5"/>
      <c r="AE24" s="4"/>
      <c r="AF24" s="5"/>
      <c r="AG24" s="4"/>
      <c r="AH24" s="10"/>
      <c r="AI24" s="4"/>
      <c r="AJ24" s="10"/>
      <c r="AK24" s="4"/>
      <c r="AL24">
        <f t="shared" si="0"/>
        <v>0</v>
      </c>
      <c r="AM24">
        <f t="shared" si="1"/>
        <v>0</v>
      </c>
      <c r="AN24">
        <f t="shared" si="2"/>
        <v>0</v>
      </c>
    </row>
    <row r="25" spans="1:40" ht="30" customHeight="1" thickBot="1">
      <c r="A25" s="2"/>
      <c r="B25" s="3"/>
      <c r="C25" s="4"/>
      <c r="D25" s="3"/>
      <c r="E25" s="4"/>
      <c r="F25" s="9"/>
      <c r="G25" s="4"/>
      <c r="H25" s="9"/>
      <c r="I25" s="4"/>
      <c r="J25" s="5"/>
      <c r="K25" s="4"/>
      <c r="L25" s="5"/>
      <c r="M25" s="4"/>
      <c r="N25" s="10"/>
      <c r="O25" s="4"/>
      <c r="P25" s="5"/>
      <c r="Q25" s="4"/>
      <c r="R25" s="5"/>
      <c r="S25" s="4"/>
      <c r="T25" s="7"/>
      <c r="U25" s="4"/>
      <c r="V25" s="5"/>
      <c r="W25" s="4"/>
      <c r="X25" s="5"/>
      <c r="Y25" s="4"/>
      <c r="Z25" s="10"/>
      <c r="AA25" s="4"/>
      <c r="AB25" s="5"/>
      <c r="AC25" s="4"/>
      <c r="AD25" s="5"/>
      <c r="AE25" s="4"/>
      <c r="AF25" s="5"/>
      <c r="AG25" s="4"/>
      <c r="AH25" s="5"/>
      <c r="AI25" s="4"/>
      <c r="AJ25" s="5"/>
      <c r="AK25" s="4"/>
      <c r="AL25">
        <f t="shared" si="0"/>
        <v>0</v>
      </c>
      <c r="AM25">
        <f t="shared" si="1"/>
        <v>0</v>
      </c>
      <c r="AN25">
        <f t="shared" si="2"/>
        <v>0</v>
      </c>
    </row>
    <row r="26" spans="1:40" ht="30" customHeight="1" thickBot="1">
      <c r="A26" s="2"/>
      <c r="B26" s="3"/>
      <c r="C26" s="4"/>
      <c r="D26" s="3"/>
      <c r="E26" s="4"/>
      <c r="F26" s="9"/>
      <c r="G26" s="4"/>
      <c r="H26" s="9"/>
      <c r="I26" s="4"/>
      <c r="J26" s="5"/>
      <c r="K26" s="4"/>
      <c r="L26" s="10"/>
      <c r="M26" s="4"/>
      <c r="N26" s="5"/>
      <c r="O26" s="4"/>
      <c r="P26" s="5"/>
      <c r="Q26" s="4"/>
      <c r="R26" s="5"/>
      <c r="S26" s="4"/>
      <c r="T26" s="11"/>
      <c r="U26" s="4"/>
      <c r="V26" s="5"/>
      <c r="W26" s="4"/>
      <c r="X26" s="5"/>
      <c r="Y26" s="4"/>
      <c r="Z26" s="5"/>
      <c r="AA26" s="4"/>
      <c r="AB26" s="5"/>
      <c r="AC26" s="4"/>
      <c r="AD26" s="5"/>
      <c r="AE26" s="4"/>
      <c r="AF26" s="5"/>
      <c r="AG26" s="4"/>
      <c r="AH26" s="5"/>
      <c r="AI26" s="4"/>
      <c r="AJ26" s="5"/>
      <c r="AK26" s="4"/>
      <c r="AL26">
        <f t="shared" si="0"/>
        <v>0</v>
      </c>
      <c r="AM26">
        <f t="shared" si="1"/>
        <v>0</v>
      </c>
      <c r="AN26">
        <f t="shared" si="2"/>
        <v>0</v>
      </c>
    </row>
    <row r="27" spans="1:40" ht="30" customHeight="1" thickBot="1">
      <c r="A27" s="2"/>
      <c r="B27" s="3"/>
      <c r="C27" s="4"/>
      <c r="D27" s="3"/>
      <c r="E27" s="4"/>
      <c r="F27" s="9"/>
      <c r="G27" s="4"/>
      <c r="H27" s="9"/>
      <c r="I27" s="4"/>
      <c r="J27" s="10"/>
      <c r="K27" s="4"/>
      <c r="L27" s="10"/>
      <c r="M27" s="4"/>
      <c r="N27" s="5"/>
      <c r="O27" s="4"/>
      <c r="P27" s="5"/>
      <c r="Q27" s="4"/>
      <c r="R27" s="5"/>
      <c r="S27" s="4"/>
      <c r="T27" s="11"/>
      <c r="U27" s="4"/>
      <c r="V27" s="5"/>
      <c r="W27" s="4"/>
      <c r="X27" s="5"/>
      <c r="Y27" s="4"/>
      <c r="Z27" s="5"/>
      <c r="AA27" s="4"/>
      <c r="AB27" s="10"/>
      <c r="AC27" s="4"/>
      <c r="AD27" s="5"/>
      <c r="AE27" s="4"/>
      <c r="AF27" s="5"/>
      <c r="AG27" s="4"/>
      <c r="AH27" s="5"/>
      <c r="AI27" s="4"/>
      <c r="AJ27" s="5"/>
      <c r="AK27" s="4"/>
      <c r="AL27">
        <f t="shared" si="0"/>
        <v>0</v>
      </c>
      <c r="AM27">
        <f t="shared" si="1"/>
        <v>0</v>
      </c>
      <c r="AN27">
        <f t="shared" si="2"/>
        <v>0</v>
      </c>
    </row>
    <row r="28" spans="1:40" ht="30" customHeight="1" thickBot="1">
      <c r="A28" s="2"/>
      <c r="B28" s="3"/>
      <c r="C28" s="4"/>
      <c r="D28" s="3"/>
      <c r="E28" s="4"/>
      <c r="F28" s="9"/>
      <c r="G28" s="4"/>
      <c r="H28" s="9"/>
      <c r="I28" s="4"/>
      <c r="J28" s="5"/>
      <c r="K28" s="4"/>
      <c r="L28" s="10"/>
      <c r="M28" s="4"/>
      <c r="N28" s="5"/>
      <c r="O28" s="4"/>
      <c r="P28" s="5"/>
      <c r="Q28" s="4"/>
      <c r="R28" s="5"/>
      <c r="S28" s="4"/>
      <c r="T28" s="7"/>
      <c r="U28" s="4"/>
      <c r="V28" s="5"/>
      <c r="W28" s="4"/>
      <c r="X28" s="5"/>
      <c r="Y28" s="4"/>
      <c r="Z28" s="5"/>
      <c r="AA28" s="4"/>
      <c r="AB28" s="5"/>
      <c r="AC28" s="4"/>
      <c r="AD28" s="5"/>
      <c r="AE28" s="4"/>
      <c r="AF28" s="5"/>
      <c r="AG28" s="4"/>
      <c r="AH28" s="5"/>
      <c r="AI28" s="4"/>
      <c r="AJ28" s="5"/>
      <c r="AK28" s="4"/>
      <c r="AL28">
        <f t="shared" si="0"/>
        <v>0</v>
      </c>
      <c r="AM28">
        <f t="shared" si="1"/>
        <v>0</v>
      </c>
      <c r="AN28">
        <f t="shared" si="2"/>
        <v>0</v>
      </c>
    </row>
    <row r="29" spans="1:40" ht="30" customHeight="1" thickBot="1">
      <c r="A29" s="2"/>
      <c r="B29" s="3"/>
      <c r="C29" s="4"/>
      <c r="D29" s="3"/>
      <c r="E29" s="4"/>
      <c r="F29" s="9"/>
      <c r="G29" s="4"/>
      <c r="H29" s="9"/>
      <c r="I29" s="4"/>
      <c r="J29" s="5"/>
      <c r="K29" s="4"/>
      <c r="L29" s="5"/>
      <c r="M29" s="4"/>
      <c r="N29" s="5"/>
      <c r="O29" s="4"/>
      <c r="P29" s="5"/>
      <c r="Q29" s="4"/>
      <c r="R29" s="5"/>
      <c r="S29" s="4"/>
      <c r="T29" s="7"/>
      <c r="U29" s="4"/>
      <c r="V29" s="5"/>
      <c r="W29" s="4"/>
      <c r="X29" s="5"/>
      <c r="Y29" s="4"/>
      <c r="Z29" s="5"/>
      <c r="AA29" s="4"/>
      <c r="AB29" s="5"/>
      <c r="AC29" s="4"/>
      <c r="AD29" s="5"/>
      <c r="AE29" s="4"/>
      <c r="AF29" s="5"/>
      <c r="AG29" s="4"/>
      <c r="AH29" s="5"/>
      <c r="AI29" s="4"/>
      <c r="AJ29" s="5"/>
      <c r="AK29" s="4"/>
      <c r="AL29">
        <f t="shared" si="0"/>
        <v>0</v>
      </c>
      <c r="AM29">
        <f t="shared" si="1"/>
        <v>0</v>
      </c>
      <c r="AN29">
        <f t="shared" si="2"/>
        <v>0</v>
      </c>
    </row>
    <row r="30" spans="1:40" ht="30" customHeight="1" thickBot="1">
      <c r="A30" s="2"/>
      <c r="B30" s="3"/>
      <c r="C30" s="4"/>
      <c r="D30" s="3"/>
      <c r="E30" s="4"/>
      <c r="F30" s="9"/>
      <c r="G30" s="4"/>
      <c r="H30" s="9"/>
      <c r="I30" s="4"/>
      <c r="J30" s="5"/>
      <c r="K30" s="4"/>
      <c r="L30" s="5"/>
      <c r="M30" s="4"/>
      <c r="N30" s="5"/>
      <c r="O30" s="4"/>
      <c r="P30" s="5"/>
      <c r="Q30" s="4"/>
      <c r="R30" s="5"/>
      <c r="S30" s="4"/>
      <c r="T30" s="7"/>
      <c r="U30" s="4"/>
      <c r="V30" s="5"/>
      <c r="W30" s="4"/>
      <c r="X30" s="5"/>
      <c r="Y30" s="4"/>
      <c r="Z30" s="5"/>
      <c r="AA30" s="4"/>
      <c r="AB30" s="10"/>
      <c r="AC30" s="4"/>
      <c r="AD30" s="5"/>
      <c r="AE30" s="4"/>
      <c r="AF30" s="5"/>
      <c r="AG30" s="4"/>
      <c r="AH30" s="5"/>
      <c r="AI30" s="4"/>
      <c r="AJ30" s="5"/>
      <c r="AK30" s="4"/>
      <c r="AL30">
        <f t="shared" si="0"/>
        <v>0</v>
      </c>
      <c r="AM30">
        <f t="shared" si="1"/>
        <v>0</v>
      </c>
      <c r="AN30">
        <f t="shared" si="2"/>
        <v>0</v>
      </c>
    </row>
  </sheetData>
  <sheetProtection/>
  <mergeCells count="37">
    <mergeCell ref="AD3:AE3"/>
    <mergeCell ref="AF3:AG3"/>
    <mergeCell ref="AH3:AI3"/>
    <mergeCell ref="AJ3:AK3"/>
    <mergeCell ref="P3:Q3"/>
    <mergeCell ref="R3:S3"/>
    <mergeCell ref="T3:U3"/>
    <mergeCell ref="V3:W3"/>
    <mergeCell ref="Z3:AA3"/>
    <mergeCell ref="B3:C3"/>
    <mergeCell ref="D3:E3"/>
    <mergeCell ref="F3:G3"/>
    <mergeCell ref="H3:I3"/>
    <mergeCell ref="J3:K3"/>
    <mergeCell ref="L3:M3"/>
    <mergeCell ref="N1:O1"/>
    <mergeCell ref="P1:Q1"/>
    <mergeCell ref="R1:S1"/>
    <mergeCell ref="T1:U1"/>
    <mergeCell ref="V1:W1"/>
    <mergeCell ref="X3:Y3"/>
    <mergeCell ref="Z1:AA1"/>
    <mergeCell ref="X1:Y1"/>
    <mergeCell ref="AL1:AM1"/>
    <mergeCell ref="AL3:AM3"/>
    <mergeCell ref="AB1:AC1"/>
    <mergeCell ref="AD1:AE1"/>
    <mergeCell ref="AF1:AG1"/>
    <mergeCell ref="AH1:AI1"/>
    <mergeCell ref="AJ1:AK1"/>
    <mergeCell ref="AB3:AC3"/>
    <mergeCell ref="B1:C1"/>
    <mergeCell ref="D1:E1"/>
    <mergeCell ref="F1:G1"/>
    <mergeCell ref="H1:I1"/>
    <mergeCell ref="J1:K1"/>
    <mergeCell ref="L1:M1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28">
      <selection activeCell="A35" sqref="A35:IV35"/>
    </sheetView>
  </sheetViews>
  <sheetFormatPr defaultColWidth="11.421875" defaultRowHeight="15"/>
  <cols>
    <col min="1" max="1" width="22.421875" style="0" bestFit="1" customWidth="1"/>
  </cols>
  <sheetData>
    <row r="1" spans="1:5" ht="15">
      <c r="A1" s="65" t="s">
        <v>3</v>
      </c>
      <c r="B1" s="65" t="s">
        <v>4</v>
      </c>
      <c r="C1" s="65" t="s">
        <v>5</v>
      </c>
      <c r="D1" s="19" t="s">
        <v>9</v>
      </c>
      <c r="E1" s="17"/>
    </row>
    <row r="2" spans="1:5" ht="15">
      <c r="A2" s="66"/>
      <c r="B2" s="66"/>
      <c r="C2" s="66"/>
      <c r="D2" s="16" t="s">
        <v>1</v>
      </c>
      <c r="E2" s="16" t="s">
        <v>10</v>
      </c>
    </row>
    <row r="3" spans="1:5" ht="15.75" thickBot="1">
      <c r="A3" s="67"/>
      <c r="B3" s="67"/>
      <c r="C3" s="67"/>
      <c r="D3" s="20"/>
      <c r="E3" s="18"/>
    </row>
    <row r="4" spans="1:5" ht="15">
      <c r="A4" t="str">
        <f>Maenner!A5</f>
        <v>Schlögl Franz-Josef</v>
      </c>
      <c r="B4">
        <f>COUNT(Maenner!B5,Maenner!D5,Maenner!F5,Maenner!H5,Maenner!J5,Maenner!L5,Maenner!N5,Maenner!P5,Maenner!R5,Maenner!T5,Maenner!V5,Maenner!X5,Maenner!Z5,Maenner!AB5,Maenner!AD5,Maenner!AF5,Maenner!AH5,Maenner!AJ5)</f>
        <v>1</v>
      </c>
      <c r="C4" s="68">
        <f>Maenner!AL5</f>
        <v>100</v>
      </c>
      <c r="D4">
        <f>Maenner!AM5</f>
        <v>1</v>
      </c>
      <c r="E4" s="68">
        <f>Maenner!AN5</f>
        <v>45</v>
      </c>
    </row>
    <row r="5" spans="1:5" ht="15">
      <c r="A5" t="str">
        <f>Maenner!A6</f>
        <v>Schellenbacher Alfred</v>
      </c>
      <c r="B5">
        <f>COUNT(Maenner!B6,Maenner!D6,Maenner!F6,Maenner!H6,Maenner!J6,Maenner!L6,Maenner!N6,Maenner!P6,Maenner!R6,Maenner!T6,Maenner!V6,Maenner!X6,Maenner!Z6,Maenner!AB6,Maenner!AD6,Maenner!AF6,Maenner!AH6,Maenner!AJ6)</f>
        <v>1</v>
      </c>
      <c r="C5">
        <f>Maenner!AL6</f>
        <v>100</v>
      </c>
      <c r="D5">
        <f>Maenner!AM6</f>
        <v>1</v>
      </c>
      <c r="E5">
        <f>Maenner!AN6</f>
        <v>45</v>
      </c>
    </row>
    <row r="6" spans="1:5" ht="15">
      <c r="A6" t="str">
        <f>Maenner!A7</f>
        <v>Kastl Helmut</v>
      </c>
      <c r="B6">
        <f>COUNT(Maenner!B7,Maenner!D7,Maenner!F7,Maenner!H7,Maenner!J7,Maenner!L7,Maenner!N7,Maenner!P7,Maenner!R7,Maenner!T7,Maenner!V7,Maenner!X7,Maenner!Z7,Maenner!AB7,Maenner!AD7,Maenner!AF7,Maenner!AH7,Maenner!AJ7)</f>
        <v>1</v>
      </c>
      <c r="C6">
        <f>Maenner!AL7</f>
        <v>100</v>
      </c>
      <c r="D6">
        <f>Maenner!AM7</f>
        <v>1</v>
      </c>
      <c r="E6">
        <f>Maenner!AN7</f>
        <v>45</v>
      </c>
    </row>
    <row r="7" spans="1:5" ht="15">
      <c r="A7" t="str">
        <f>Maenner!A8</f>
        <v>Hofmann Lukas</v>
      </c>
      <c r="B7">
        <f>COUNT(Maenner!B8,Maenner!D8,Maenner!F8,Maenner!H8,Maenner!J8,Maenner!L8,Maenner!N8,Maenner!P8,Maenner!R8,Maenner!T8,Maenner!V8,Maenner!X8,Maenner!Z8,Maenner!AB8,Maenner!AD8,Maenner!AF8,Maenner!AH8,Maenner!AJ8)</f>
        <v>1</v>
      </c>
      <c r="C7">
        <f>Maenner!AL8</f>
        <v>100</v>
      </c>
      <c r="D7">
        <f>Maenner!AM8</f>
        <v>1</v>
      </c>
      <c r="E7">
        <f>Maenner!AN8</f>
        <v>45</v>
      </c>
    </row>
    <row r="8" spans="1:5" ht="15">
      <c r="A8" t="str">
        <f>Maenner!A9</f>
        <v>Bassing Pierre</v>
      </c>
      <c r="B8">
        <f>COUNT(Maenner!B9,Maenner!D9,Maenner!F9,Maenner!H9,Maenner!J9,Maenner!L9,Maenner!N9,Maenner!P9,Maenner!R9,Maenner!T9,Maenner!V9,Maenner!X9,Maenner!Z9,Maenner!AB9,Maenner!AD9,Maenner!AF9,Maenner!AH9,Maenner!AJ9)</f>
        <v>1</v>
      </c>
      <c r="C8">
        <f>Maenner!AL9</f>
        <v>100</v>
      </c>
      <c r="D8">
        <f>Maenner!AM9</f>
        <v>1</v>
      </c>
      <c r="E8">
        <f>Maenner!AN9</f>
        <v>45</v>
      </c>
    </row>
    <row r="9" spans="1:5" ht="15">
      <c r="A9" t="str">
        <f>Maenner!A10</f>
        <v>Pivk Mario</v>
      </c>
      <c r="B9">
        <f>COUNT(Maenner!B10,Maenner!D10,Maenner!F10,Maenner!H10,Maenner!J10,Maenner!L10,Maenner!N10,Maenner!P10,Maenner!R10,Maenner!T10,Maenner!V10,Maenner!X10,Maenner!Z10,Maenner!AB10,Maenner!AD10,Maenner!AF10,Maenner!AH10,Maenner!AJ10)</f>
        <v>4</v>
      </c>
      <c r="C9">
        <f>Maenner!AL10</f>
        <v>380</v>
      </c>
      <c r="D9">
        <f>Maenner!AM10</f>
        <v>7</v>
      </c>
      <c r="E9">
        <f>Maenner!AN10</f>
        <v>183.9</v>
      </c>
    </row>
    <row r="10" spans="1:5" ht="15">
      <c r="A10" t="str">
        <f>Maenner!A11</f>
        <v>Oldrich Janecek</v>
      </c>
      <c r="B10">
        <f>COUNT(Maenner!B11,Maenner!D11,Maenner!F11,Maenner!H11,Maenner!J11,Maenner!L11,Maenner!N11,Maenner!P11,Maenner!R11,Maenner!T11,Maenner!V11,Maenner!X11,Maenner!Z11,Maenner!AB11,Maenner!AD11,Maenner!AF11,Maenner!AH11,Maenner!AJ11)</f>
        <v>4</v>
      </c>
      <c r="C10">
        <f>Maenner!AL11</f>
        <v>400</v>
      </c>
      <c r="D10">
        <f>Maenner!AM11</f>
        <v>8</v>
      </c>
      <c r="E10">
        <f>Maenner!AN11</f>
        <v>187.3</v>
      </c>
    </row>
    <row r="11" spans="1:5" ht="15">
      <c r="A11" t="str">
        <f>Maenner!A12</f>
        <v>Gams Wolfgang</v>
      </c>
      <c r="B11">
        <f>COUNT(Maenner!B12,Maenner!D12,Maenner!F12,Maenner!H12,Maenner!J12,Maenner!L12,Maenner!N12,Maenner!P12,Maenner!R12,Maenner!T12,Maenner!V12,Maenner!X12,Maenner!Z12,Maenner!AB12,Maenner!AD12,Maenner!AF12,Maenner!AH12,Maenner!AJ12)</f>
        <v>3</v>
      </c>
      <c r="C11">
        <f>Maenner!AL12</f>
        <v>290</v>
      </c>
      <c r="D11">
        <f>Maenner!AM12</f>
        <v>5</v>
      </c>
      <c r="E11">
        <f>Maenner!AN12</f>
        <v>131</v>
      </c>
    </row>
    <row r="12" spans="1:5" ht="15">
      <c r="A12" t="str">
        <f>Maenner!A13</f>
        <v>Untner Christoph</v>
      </c>
      <c r="B12">
        <f>COUNT(Maenner!B13,Maenner!D13,Maenner!F13,Maenner!H13,Maenner!J13,Maenner!L13,Maenner!N13,Maenner!P13,Maenner!R13,Maenner!T13,Maenner!V13,Maenner!X13,Maenner!Z13,Maenner!AB13,Maenner!AD13,Maenner!AF13,Maenner!AH13,Maenner!AJ13)</f>
        <v>1</v>
      </c>
      <c r="C12">
        <f>Maenner!AL13</f>
        <v>100</v>
      </c>
      <c r="D12">
        <f>Maenner!AM13</f>
        <v>1</v>
      </c>
      <c r="E12">
        <f>Maenner!AN13</f>
        <v>45</v>
      </c>
    </row>
    <row r="13" spans="1:5" ht="15">
      <c r="A13" t="str">
        <f>Maenner!A14</f>
        <v>Schallberger Alexander</v>
      </c>
      <c r="B13">
        <f>COUNT(Maenner!B14,Maenner!D14,Maenner!F14,Maenner!H14,Maenner!J14,Maenner!L14,Maenner!N14,Maenner!P14,Maenner!R14,Maenner!T14,Maenner!V14,Maenner!X14,Maenner!Z14,Maenner!AB14,Maenner!AD14,Maenner!AF14,Maenner!AH14,Maenner!AJ14)</f>
        <v>1</v>
      </c>
      <c r="C13">
        <f>Maenner!AL14</f>
        <v>100</v>
      </c>
      <c r="D13">
        <f>Maenner!AM14</f>
        <v>1</v>
      </c>
      <c r="E13">
        <f>Maenner!AN14</f>
        <v>45</v>
      </c>
    </row>
    <row r="14" spans="1:5" ht="15">
      <c r="A14" t="str">
        <f>Maenner!A15</f>
        <v>Trink Hannes</v>
      </c>
      <c r="B14">
        <f>COUNT(Maenner!B15,Maenner!D15,Maenner!F15,Maenner!H15,Maenner!J15,Maenner!L15,Maenner!N15,Maenner!P15,Maenner!R15,Maenner!T15,Maenner!V15,Maenner!X15,Maenner!Z15,Maenner!AB15,Maenner!AD15,Maenner!AF15,Maenner!AH15,Maenner!AJ15)</f>
        <v>1</v>
      </c>
      <c r="C14">
        <f>Maenner!AL15</f>
        <v>100</v>
      </c>
      <c r="D14">
        <f>Maenner!AM15</f>
        <v>1</v>
      </c>
      <c r="E14">
        <f>Maenner!AN15</f>
        <v>45</v>
      </c>
    </row>
    <row r="15" spans="1:5" ht="15">
      <c r="A15" t="str">
        <f>Maenner!A16</f>
        <v>Wesp Klaus</v>
      </c>
      <c r="B15">
        <f>COUNT(Maenner!B16,Maenner!D16,Maenner!F16,Maenner!H16,Maenner!J16,Maenner!L16,Maenner!N16,Maenner!P16,Maenner!R16,Maenner!T16,Maenner!V16,Maenner!X16,Maenner!Z16,Maenner!AB16,Maenner!AD16,Maenner!AF16,Maenner!AH16,Maenner!AJ16)</f>
        <v>1</v>
      </c>
      <c r="C15">
        <f>Maenner!AL16</f>
        <v>100</v>
      </c>
      <c r="D15">
        <f>Maenner!AM16</f>
        <v>1</v>
      </c>
      <c r="E15">
        <f>Maenner!AN16</f>
        <v>45</v>
      </c>
    </row>
    <row r="16" spans="1:5" ht="15">
      <c r="A16" t="str">
        <f>Maenner!A17</f>
        <v>Spielauer Mario</v>
      </c>
      <c r="B16">
        <f>COUNT(Maenner!B17,Maenner!D17,Maenner!F17,Maenner!H17,Maenner!J17,Maenner!L17,Maenner!N17,Maenner!P17,Maenner!R17,Maenner!T17,Maenner!V17,Maenner!X17,Maenner!Z17,Maenner!AB17,Maenner!AD17,Maenner!AF17,Maenner!AH17,Maenner!AJ17)</f>
        <v>1</v>
      </c>
      <c r="C16">
        <f>Maenner!AL17</f>
        <v>100</v>
      </c>
      <c r="D16">
        <f>Maenner!AM17</f>
        <v>1</v>
      </c>
      <c r="E16">
        <f>Maenner!AN17</f>
        <v>45</v>
      </c>
    </row>
    <row r="17" spans="1:5" ht="15">
      <c r="A17" t="str">
        <f>Maenner!A18</f>
        <v>Günther Michael</v>
      </c>
      <c r="B17">
        <f>COUNT(Maenner!B18,Maenner!D18,Maenner!F18,Maenner!H18,Maenner!J18,Maenner!L18,Maenner!N18,Maenner!P18,Maenner!R18,Maenner!T18,Maenner!V18,Maenner!X18,Maenner!Z18,Maenner!AB18,Maenner!AD18,Maenner!AF18,Maenner!AH18,Maenner!AJ18)</f>
        <v>1</v>
      </c>
      <c r="C17">
        <f>Maenner!AL18</f>
        <v>100</v>
      </c>
      <c r="D17">
        <f>Maenner!AM18</f>
        <v>1</v>
      </c>
      <c r="E17">
        <f>Maenner!AN18</f>
        <v>45</v>
      </c>
    </row>
    <row r="18" spans="1:5" ht="15">
      <c r="A18" t="str">
        <f>Maenner!A19</f>
        <v>Wegerer Karl</v>
      </c>
      <c r="B18">
        <f>COUNT(Maenner!B19,Maenner!D19,Maenner!F19,Maenner!H19,Maenner!J19,Maenner!L19,Maenner!N19,Maenner!P19,Maenner!R19,Maenner!T19,Maenner!V19,Maenner!X19,Maenner!Z19,Maenner!AB19,Maenner!AD19,Maenner!AF19,Maenner!AH19,Maenner!AJ19)</f>
        <v>1</v>
      </c>
      <c r="C18">
        <f>Maenner!AL19</f>
        <v>100</v>
      </c>
      <c r="D18">
        <f>Maenner!AM19</f>
        <v>1</v>
      </c>
      <c r="E18">
        <f>Maenner!AN19</f>
        <v>45</v>
      </c>
    </row>
    <row r="19" spans="1:5" ht="15">
      <c r="A19" t="str">
        <f>Maenner!A20</f>
        <v>Vollmann German</v>
      </c>
      <c r="B19">
        <f>COUNT(Maenner!B20,Maenner!D20,Maenner!F20,Maenner!H20,Maenner!J20,Maenner!L20,Maenner!N20,Maenner!P20,Maenner!R20,Maenner!T20,Maenner!V20,Maenner!X20,Maenner!Z20,Maenner!AB20,Maenner!AD20,Maenner!AF20,Maenner!AH20,Maenner!AJ20)</f>
        <v>2</v>
      </c>
      <c r="C19">
        <f>Maenner!AL20</f>
        <v>180</v>
      </c>
      <c r="D19">
        <f>Maenner!AM20</f>
        <v>4</v>
      </c>
      <c r="E19">
        <f>Maenner!AN20</f>
        <v>91</v>
      </c>
    </row>
    <row r="20" spans="1:5" ht="15">
      <c r="A20" t="str">
        <f>Maenner!A21</f>
        <v>Luftensteiner Jochen</v>
      </c>
      <c r="B20">
        <f>COUNT(Maenner!B21,Maenner!D21,Maenner!F21,Maenner!H21,Maenner!J21,Maenner!L21,Maenner!N21,Maenner!P21,Maenner!R21,Maenner!T21,Maenner!V21,Maenner!X21,Maenner!Z21,Maenner!AB21,Maenner!AD21,Maenner!AF21,Maenner!AH21,Maenner!AJ21)</f>
        <v>1</v>
      </c>
      <c r="C20">
        <f>Maenner!AL21</f>
        <v>100</v>
      </c>
      <c r="D20">
        <f>Maenner!AM21</f>
        <v>1</v>
      </c>
      <c r="E20">
        <f>Maenner!AN21</f>
        <v>45</v>
      </c>
    </row>
    <row r="21" spans="1:5" ht="15">
      <c r="A21" t="str">
        <f>Maenner!A22</f>
        <v>Kny Gerald</v>
      </c>
      <c r="B21">
        <f>COUNT(Maenner!B22,Maenner!D22,Maenner!F22,Maenner!H22,Maenner!J22,Maenner!L22,Maenner!N22,Maenner!P22,Maenner!R22,Maenner!T22,Maenner!V22,Maenner!X22,Maenner!Z22,Maenner!AB22,Maenner!AD22,Maenner!AF22,Maenner!AH22,Maenner!AJ22)</f>
        <v>1</v>
      </c>
      <c r="C21">
        <f>Maenner!AL22</f>
        <v>100</v>
      </c>
      <c r="D21">
        <f>Maenner!AM22</f>
        <v>1</v>
      </c>
      <c r="E21">
        <f>Maenner!AN22</f>
        <v>45</v>
      </c>
    </row>
    <row r="22" spans="1:5" ht="15">
      <c r="A22" t="str">
        <f>Maenner!A23</f>
        <v>Radler Thomas</v>
      </c>
      <c r="B22">
        <f>COUNT(Maenner!B23,Maenner!D23,Maenner!F23,Maenner!H23,Maenner!J23,Maenner!L23,Maenner!N23,Maenner!P23,Maenner!R23,Maenner!T23,Maenner!V23,Maenner!X23,Maenner!Z23,Maenner!AB23,Maenner!AD23,Maenner!AF23,Maenner!AH23,Maenner!AJ23)</f>
        <v>1</v>
      </c>
      <c r="C22">
        <f>Maenner!AL23</f>
        <v>100</v>
      </c>
      <c r="D22">
        <f>Maenner!AM23</f>
        <v>1</v>
      </c>
      <c r="E22">
        <f>Maenner!AN23</f>
        <v>45</v>
      </c>
    </row>
    <row r="23" spans="1:5" ht="15">
      <c r="A23" t="str">
        <f>Maenner!A24</f>
        <v>Buchinger Reinhard</v>
      </c>
      <c r="B23">
        <f>COUNT(Maenner!B24,Maenner!D24,Maenner!F24,Maenner!H24,Maenner!J24,Maenner!L24,Maenner!N24,Maenner!P24,Maenner!R24,Maenner!T24,Maenner!V24,Maenner!X24,Maenner!Z24,Maenner!AB24,Maenner!AD24,Maenner!AF24,Maenner!AH24,Maenner!AJ24)</f>
        <v>1</v>
      </c>
      <c r="C23">
        <f>Maenner!AL24</f>
        <v>100</v>
      </c>
      <c r="D23">
        <f>Maenner!AM24</f>
        <v>1</v>
      </c>
      <c r="E23">
        <f>Maenner!AN24</f>
        <v>45</v>
      </c>
    </row>
    <row r="24" spans="1:5" ht="15">
      <c r="A24" t="str">
        <f>Maenner!A25</f>
        <v>Steinmaurer Florian</v>
      </c>
      <c r="B24">
        <f>COUNT(Maenner!B25,Maenner!D25,Maenner!F25,Maenner!H25,Maenner!J25,Maenner!L25,Maenner!N25,Maenner!P25,Maenner!R25,Maenner!T25,Maenner!V25,Maenner!X25,Maenner!Z25,Maenner!AB25,Maenner!AD25,Maenner!AF25,Maenner!AH25,Maenner!AJ25)</f>
        <v>1</v>
      </c>
      <c r="C24">
        <f>Maenner!AL25</f>
        <v>100</v>
      </c>
      <c r="D24">
        <f>Maenner!AM25</f>
        <v>1</v>
      </c>
      <c r="E24">
        <f>Maenner!AN25</f>
        <v>45</v>
      </c>
    </row>
    <row r="25" spans="1:5" ht="15">
      <c r="A25" t="str">
        <f>Maenner!A26</f>
        <v>Schwarz Manfred</v>
      </c>
      <c r="B25">
        <f>COUNT(Maenner!B26,Maenner!D26,Maenner!F26,Maenner!H26,Maenner!J26,Maenner!L26,Maenner!N26,Maenner!P26,Maenner!R26,Maenner!T26,Maenner!V26,Maenner!X26,Maenner!Z26,Maenner!AB26,Maenner!AD26,Maenner!AF26,Maenner!AH26,Maenner!AJ26)</f>
        <v>2</v>
      </c>
      <c r="C25">
        <f>Maenner!AL26</f>
        <v>200</v>
      </c>
      <c r="D25">
        <f>Maenner!AM26</f>
        <v>2</v>
      </c>
      <c r="E25">
        <f>Maenner!AN26</f>
        <v>87.9</v>
      </c>
    </row>
    <row r="26" spans="1:5" ht="15">
      <c r="A26" t="str">
        <f>Maenner!A27</f>
        <v>Kerschbaumer Peter</v>
      </c>
      <c r="B26">
        <f>COUNT(Maenner!B27,Maenner!D27,Maenner!F27,Maenner!H27,Maenner!J27,Maenner!L27,Maenner!N27,Maenner!P27,Maenner!R27,Maenner!T27,Maenner!V27,Maenner!X27,Maenner!Z27,Maenner!AB27,Maenner!AD27,Maenner!AF27,Maenner!AH27,Maenner!AJ27)</f>
        <v>2</v>
      </c>
      <c r="C26">
        <f>Maenner!AL27</f>
        <v>150</v>
      </c>
      <c r="D26">
        <f>Maenner!AM27</f>
        <v>6</v>
      </c>
      <c r="E26">
        <f>Maenner!AN27</f>
        <v>84.5</v>
      </c>
    </row>
    <row r="27" spans="1:5" ht="15">
      <c r="A27" t="str">
        <f>Maenner!A28</f>
        <v>Tanninger Roman</v>
      </c>
      <c r="B27">
        <f>COUNT(Maenner!B28,Maenner!D28,Maenner!F28,Maenner!H28,Maenner!J28,Maenner!L28,Maenner!N28,Maenner!P28,Maenner!R28,Maenner!T28,Maenner!V28,Maenner!X28,Maenner!Z28,Maenner!AB28,Maenner!AD28,Maenner!AF28,Maenner!AH28,Maenner!AJ28)</f>
        <v>1</v>
      </c>
      <c r="C27">
        <f>Maenner!AL28</f>
        <v>100</v>
      </c>
      <c r="D27">
        <f>Maenner!AM28</f>
        <v>1</v>
      </c>
      <c r="E27" s="68">
        <f>Maenner!AN28</f>
        <v>42</v>
      </c>
    </row>
    <row r="28" spans="1:5" ht="15">
      <c r="A28" t="str">
        <f>Maenner!A29</f>
        <v>Roth Michele</v>
      </c>
      <c r="B28">
        <f>COUNT(Maenner!B29,Maenner!D29,Maenner!F29,Maenner!H29,Maenner!J29,Maenner!L29,Maenner!N29,Maenner!P29,Maenner!R29,Maenner!T29,Maenner!V29,Maenner!X29,Maenner!Z29,Maenner!AB29,Maenner!AD29,Maenner!AF29,Maenner!AH29,Maenner!AJ29)</f>
        <v>1</v>
      </c>
      <c r="C28">
        <f>Maenner!AL29</f>
        <v>100</v>
      </c>
      <c r="D28">
        <f>Maenner!AM29</f>
        <v>0</v>
      </c>
      <c r="E28">
        <f>Maenner!AN29</f>
        <v>32</v>
      </c>
    </row>
    <row r="29" spans="1:5" ht="15">
      <c r="A29" t="str">
        <f>Maenner!A30</f>
        <v>Mayr Manfred</v>
      </c>
      <c r="B29">
        <f>COUNT(Maenner!B30,Maenner!D30,Maenner!F30,Maenner!H30,Maenner!J30,Maenner!L30,Maenner!N30,Maenner!P30,Maenner!R30,Maenner!T30,Maenner!V30,Maenner!X30,Maenner!Z30,Maenner!AB30,Maenner!AD30,Maenner!AF30,Maenner!AH30,Maenner!AJ30)</f>
        <v>1</v>
      </c>
      <c r="C29">
        <f>Maenner!AL30</f>
        <v>100</v>
      </c>
      <c r="D29">
        <f>Maenner!AM30</f>
        <v>3</v>
      </c>
      <c r="E29">
        <f>Maenner!AN30</f>
        <v>42</v>
      </c>
    </row>
    <row r="30" spans="1:5" ht="15">
      <c r="A30" t="str">
        <f>Maenner!A31</f>
        <v>Schweninger Andreas Dr.</v>
      </c>
      <c r="B30">
        <f>COUNT(Maenner!B31,Maenner!D31,Maenner!F31,Maenner!H31,Maenner!J31,Maenner!L31,Maenner!N31,Maenner!P31,Maenner!R31,Maenner!T31,Maenner!V31,Maenner!X31,Maenner!Z31,Maenner!AB31,Maenner!AD31,Maenner!AF31,Maenner!AH31,Maenner!AJ31)</f>
        <v>1</v>
      </c>
      <c r="C30">
        <f>Maenner!AL31</f>
        <v>90</v>
      </c>
      <c r="D30">
        <f>Maenner!AM31</f>
        <v>3</v>
      </c>
      <c r="E30">
        <f>Maenner!AN31</f>
        <v>42</v>
      </c>
    </row>
    <row r="31" spans="1:5" ht="15">
      <c r="A31" t="str">
        <f>Maenner!A32</f>
        <v>Blohberger Andreas</v>
      </c>
      <c r="B31">
        <f>COUNT(Maenner!B32,Maenner!D32,Maenner!F32,Maenner!H32,Maenner!J32,Maenner!L32,Maenner!N32,Maenner!P32,Maenner!R32,Maenner!T32,Maenner!V32,Maenner!X32,Maenner!Z32,Maenner!AB32,Maenner!AD32,Maenner!AF32,Maenner!AH32,Maenner!AJ32)</f>
        <v>1</v>
      </c>
      <c r="C31">
        <f>Maenner!AL32</f>
        <v>100</v>
      </c>
      <c r="D31">
        <f>Maenner!AM32</f>
        <v>3</v>
      </c>
      <c r="E31">
        <f>Maenner!AN32</f>
        <v>38.5</v>
      </c>
    </row>
    <row r="32" spans="1:5" ht="15">
      <c r="A32" t="str">
        <f>Maenner!A33</f>
        <v>Nelböck Werner</v>
      </c>
      <c r="B32">
        <f>COUNT(Maenner!B33,Maenner!D33,Maenner!F33,Maenner!H33,Maenner!J33,Maenner!L33,Maenner!N33,Maenner!P33,Maenner!R33,Maenner!T33,Maenner!V33,Maenner!X33,Maenner!Z33,Maenner!AB33,Maenner!AD33,Maenner!AF33,Maenner!AH33,Maenner!AJ33)</f>
        <v>1</v>
      </c>
      <c r="C32" s="68">
        <f>Maenner!AL33</f>
        <v>90</v>
      </c>
      <c r="D32">
        <f>Maenner!AM33</f>
        <v>3</v>
      </c>
      <c r="E32">
        <f>Maenner!AN33</f>
        <v>38.5</v>
      </c>
    </row>
    <row r="33" spans="1:5" ht="15">
      <c r="A33" t="str">
        <f>Maenner!A34</f>
        <v>Bauer Robert</v>
      </c>
      <c r="B33">
        <f>COUNT(Maenner!B34,Maenner!D34,Maenner!F34,Maenner!H34,Maenner!J34,Maenner!L34,Maenner!N34,Maenner!P34,Maenner!R34,Maenner!T34,Maenner!V34,Maenner!X34,Maenner!Z34,Maenner!AB34,Maenner!AD34,Maenner!AF34,Maenner!AH34,Maenner!AJ34)</f>
        <v>1</v>
      </c>
      <c r="C33">
        <f>Maenner!AL34</f>
        <v>100</v>
      </c>
      <c r="D33">
        <f>Maenner!AM34</f>
        <v>3</v>
      </c>
      <c r="E33">
        <f>Maenner!AN34</f>
        <v>43</v>
      </c>
    </row>
    <row r="34" spans="1:5" ht="15">
      <c r="A34" t="str">
        <f>Maenner!A35</f>
        <v>Stockinger Hans</v>
      </c>
      <c r="B34">
        <f>COUNT(Maenner!B35,Maenner!D35,Maenner!F35,Maenner!H35,Maenner!J35,Maenner!L35,Maenner!N35,Maenner!P35,Maenner!R35,Maenner!T35,Maenner!V35,Maenner!X35,Maenner!Z35,Maenner!AB35,Maenner!AD35,Maenner!AF35,Maenner!AH35,Maenner!AJ35)</f>
        <v>1</v>
      </c>
      <c r="C34" s="68">
        <f>Maenner!AL35</f>
        <v>90</v>
      </c>
      <c r="D34">
        <f>Maenner!AM35</f>
        <v>2</v>
      </c>
      <c r="E34" s="68">
        <f>Maenner!AN35</f>
        <v>32</v>
      </c>
    </row>
    <row r="35" spans="3:5" ht="15">
      <c r="C35" s="68"/>
      <c r="E35" s="68"/>
    </row>
    <row r="36" spans="3:5" ht="15">
      <c r="C36" s="68"/>
      <c r="E36" s="68"/>
    </row>
    <row r="38" spans="1:5" ht="15">
      <c r="A38" t="str">
        <f>Frauen!A5</f>
        <v>Landler Sarah</v>
      </c>
      <c r="B38">
        <f>COUNT(Frauen!B5,Frauen!D5,Frauen!F5,Frauen!H5,Frauen!J5,Frauen!L5,Frauen!N5,Frauen!P5,Frauen!R5,Frauen!T5,Frauen!V5,Frauen!X5,Frauen!Z5,Frauen!AB5,Frauen!AD5,Frauen!AF5,Frauen!AH5,Frauen!AJ5,)</f>
        <v>2</v>
      </c>
      <c r="C38" s="68">
        <f>Frauen!AL5</f>
        <v>100</v>
      </c>
      <c r="D38">
        <f>Frauen!AM5</f>
        <v>1</v>
      </c>
      <c r="E38" s="68">
        <f>Frauen!AN5</f>
        <v>45</v>
      </c>
    </row>
    <row r="39" spans="1:5" ht="15">
      <c r="A39" t="str">
        <f>Frauen!A6</f>
        <v>Freynhofer Bettina</v>
      </c>
      <c r="B39">
        <f>COUNT(Frauen!B6,Frauen!D6,Frauen!F6,Frauen!H6,Frauen!J6,Frauen!L6,Frauen!N6,Frauen!P6,Frauen!R6,Frauen!T6,Frauen!V6,Frauen!X6,Frauen!Z6,Frauen!AB6,Frauen!AD6,Frauen!AF6,Frauen!AH6,Frauen!AJ6,)</f>
        <v>2</v>
      </c>
      <c r="C39" s="68">
        <f>Frauen!AL6</f>
        <v>100</v>
      </c>
      <c r="D39">
        <f>Frauen!AM6</f>
        <v>1</v>
      </c>
      <c r="E39" s="68">
        <f>Frauen!AN6</f>
        <v>45</v>
      </c>
    </row>
    <row r="40" spans="1:5" ht="15">
      <c r="A40" t="str">
        <f>Frauen!A7</f>
        <v>Zenz Alice</v>
      </c>
      <c r="B40">
        <f>COUNT(Frauen!B7,Frauen!D7,Frauen!F7,Frauen!H7,Frauen!J7,Frauen!L7,Frauen!N7,Frauen!P7,Frauen!R7,Frauen!T7,Frauen!V7,Frauen!X7,Frauen!Z7,Frauen!AB7,Frauen!AD7,Frauen!AF7,Frauen!AH7,Frauen!AJ7,)</f>
        <v>2</v>
      </c>
      <c r="C40" s="68">
        <f>Frauen!AL7</f>
        <v>100</v>
      </c>
      <c r="D40">
        <f>Frauen!AM7</f>
        <v>1</v>
      </c>
      <c r="E40" s="68">
        <f>Frauen!AN7</f>
        <v>45</v>
      </c>
    </row>
    <row r="41" spans="1:5" ht="15">
      <c r="A41" t="str">
        <f>Frauen!A8</f>
        <v>Weissinger-Lusenberger Anita</v>
      </c>
      <c r="B41">
        <f>COUNT(Frauen!B8,Frauen!D8,Frauen!F8,Frauen!H8,Frauen!J8,Frauen!L8,Frauen!N8,Frauen!P8,Frauen!R8,Frauen!T8,Frauen!V8,Frauen!X8,Frauen!Z8,Frauen!AB8,Frauen!AD8,Frauen!AF8,Frauen!AH8,Frauen!AJ8,)</f>
        <v>2</v>
      </c>
      <c r="C41" s="68">
        <f>Frauen!AL8</f>
        <v>100</v>
      </c>
      <c r="D41">
        <f>Frauen!AM8</f>
        <v>1</v>
      </c>
      <c r="E41" s="68">
        <f>Frauen!AN8</f>
        <v>45</v>
      </c>
    </row>
    <row r="42" spans="1:5" ht="15">
      <c r="A42" t="str">
        <f>Frauen!A9</f>
        <v>Vasutiu Floriana</v>
      </c>
      <c r="B42">
        <f>COUNT(Frauen!B9,Frauen!D9,Frauen!F9,Frauen!H9,Frauen!J9,Frauen!L9,Frauen!N9,Frauen!P9,Frauen!R9,Frauen!T9,Frauen!V9,Frauen!X9,Frauen!Z9,Frauen!AB9,Frauen!AD9,Frauen!AF9,Frauen!AH9,Frauen!AJ9,)</f>
        <v>2</v>
      </c>
      <c r="C42" s="68">
        <f>Frauen!AL9</f>
        <v>100</v>
      </c>
      <c r="D42">
        <f>Frauen!AM9</f>
        <v>1</v>
      </c>
      <c r="E42" s="68">
        <f>Frauen!AN9</f>
        <v>45</v>
      </c>
    </row>
    <row r="43" spans="1:5" ht="15">
      <c r="A43" t="str">
        <f>Frauen!A10</f>
        <v>Greinix Astrid</v>
      </c>
      <c r="B43">
        <f>COUNT(Frauen!B10,Frauen!D10,Frauen!F10,Frauen!H10,Frauen!J10,Frauen!L10,Frauen!N10,Frauen!P10,Frauen!R10,Frauen!T10,Frauen!V10,Frauen!X10,Frauen!Z10,Frauen!AB10,Frauen!AD10,Frauen!AF10,Frauen!AH10,Frauen!AJ10,)</f>
        <v>2</v>
      </c>
      <c r="C43" s="68">
        <f>Frauen!AL10</f>
        <v>100</v>
      </c>
      <c r="D43">
        <f>Frauen!AM10</f>
        <v>1</v>
      </c>
      <c r="E43" s="68">
        <f>Frauen!AN10</f>
        <v>45</v>
      </c>
    </row>
    <row r="44" spans="1:5" ht="15">
      <c r="A44" t="str">
        <f>Frauen!A11</f>
        <v>Kremser Marie Valerie</v>
      </c>
      <c r="B44">
        <f>COUNT(Frauen!B11,Frauen!D11,Frauen!F11,Frauen!H11,Frauen!J11,Frauen!L11,Frauen!N11,Frauen!P11,Frauen!R11,Frauen!T11,Frauen!V11,Frauen!X11,Frauen!Z11,Frauen!AB11,Frauen!AD11,Frauen!AF11,Frauen!AH11,Frauen!AJ11,)</f>
        <v>2</v>
      </c>
      <c r="C44" s="68">
        <f>Frauen!AL11</f>
        <v>100</v>
      </c>
      <c r="D44">
        <f>Frauen!AM11</f>
        <v>1</v>
      </c>
      <c r="E44" s="68">
        <f>Frauen!AN11</f>
        <v>45</v>
      </c>
    </row>
    <row r="45" spans="1:5" ht="15">
      <c r="A45" t="str">
        <f>Frauen!A12</f>
        <v>Doyle Ruth</v>
      </c>
      <c r="B45">
        <f>COUNT(Frauen!B12,Frauen!D12,Frauen!F12,Frauen!H12,Frauen!J12,Frauen!L12,Frauen!N12,Frauen!P12,Frauen!R12,Frauen!T12,Frauen!V12,Frauen!X12,Frauen!Z12,Frauen!AB12,Frauen!AD12,Frauen!AF12,Frauen!AH12,Frauen!AJ12,)</f>
        <v>2</v>
      </c>
      <c r="C45" s="68">
        <f>Frauen!AL12</f>
        <v>90</v>
      </c>
      <c r="D45">
        <f>Frauen!AM12</f>
        <v>1</v>
      </c>
      <c r="E45" s="68">
        <f>Frauen!AN12</f>
        <v>42.9</v>
      </c>
    </row>
    <row r="46" spans="1:5" ht="15">
      <c r="A46" t="str">
        <f>Frauen!A13</f>
        <v>Goßner Denise</v>
      </c>
      <c r="B46">
        <f>COUNT(Frauen!B13,Frauen!D13,Frauen!F13,Frauen!H13,Frauen!J13,Frauen!L13,Frauen!N13,Frauen!P13,Frauen!R13,Frauen!T13,Frauen!V13,Frauen!X13,Frauen!Z13,Frauen!AB13,Frauen!AD13,Frauen!AF13,Frauen!AH13,Frauen!AJ13,)</f>
        <v>3</v>
      </c>
      <c r="C46" s="68">
        <f>Frauen!AL13</f>
        <v>200</v>
      </c>
      <c r="D46">
        <f>Frauen!AM13</f>
        <v>3</v>
      </c>
      <c r="E46" s="68">
        <f>Frauen!AN13</f>
        <v>73.9</v>
      </c>
    </row>
    <row r="47" spans="1:5" ht="15">
      <c r="A47" t="str">
        <f>Frauen!A14</f>
        <v>Huber Sigrid</v>
      </c>
      <c r="B47">
        <f>COUNT(Frauen!B14,Frauen!D14,Frauen!F14,Frauen!H14,Frauen!J14,Frauen!L14,Frauen!N14,Frauen!P14,Frauen!R14,Frauen!T14,Frauen!V14,Frauen!X14,Frauen!Z14,Frauen!AB14,Frauen!AD14,Frauen!AF14,Frauen!AH14,Frauen!AJ14,)</f>
        <v>2</v>
      </c>
      <c r="C47" s="68">
        <f>Frauen!AL14</f>
        <v>100</v>
      </c>
      <c r="D47">
        <f>Frauen!AM14</f>
        <v>3</v>
      </c>
      <c r="E47" s="68">
        <f>Frauen!AN14</f>
        <v>46</v>
      </c>
    </row>
    <row r="48" spans="1:5" ht="15">
      <c r="A48" t="str">
        <f>Frauen!A15</f>
        <v>Gaul Stefanie</v>
      </c>
      <c r="B48">
        <f>COUNT(Frauen!B15,Frauen!D15,Frauen!F15,Frauen!H15,Frauen!J15,Frauen!L15,Frauen!N15,Frauen!P15,Frauen!R15,Frauen!T15,Frauen!V15,Frauen!X15,Frauen!Z15,Frauen!AB15,Frauen!AD15,Frauen!AF15,Frauen!AH15,Frauen!AJ15,)</f>
        <v>2</v>
      </c>
      <c r="C48" s="68">
        <f>Frauen!AL15</f>
        <v>100</v>
      </c>
      <c r="D48">
        <f>Frauen!AM15</f>
        <v>3</v>
      </c>
      <c r="E48" s="68">
        <f>Frauen!AN15</f>
        <v>32</v>
      </c>
    </row>
    <row r="49" spans="1:5" ht="15">
      <c r="A49" t="str">
        <f>Frauen!A16</f>
        <v>Panzenböck Nina</v>
      </c>
      <c r="B49">
        <f>COUNT(Frauen!B16,Frauen!D16,Frauen!F16,Frauen!H16,Frauen!J16,Frauen!L16,Frauen!N16,Frauen!P16,Frauen!R16,Frauen!T16,Frauen!V16,Frauen!X16,Frauen!Z16,Frauen!AB16,Frauen!AD16,Frauen!AF16,Frauen!AH16,Frauen!AJ16,)</f>
        <v>4</v>
      </c>
      <c r="C49" s="68">
        <f>Frauen!AL16</f>
        <v>300</v>
      </c>
      <c r="D49">
        <f>Frauen!AM16</f>
        <v>8</v>
      </c>
      <c r="E49" s="68">
        <f>Frauen!AN16</f>
        <v>116</v>
      </c>
    </row>
    <row r="50" spans="1:5" ht="15">
      <c r="A50" t="str">
        <f>Frauen!A17</f>
        <v>Kamper Manuela</v>
      </c>
      <c r="B50">
        <f>COUNT(Frauen!B17,Frauen!D17,Frauen!F17,Frauen!H17,Frauen!J17,Frauen!L17,Frauen!N17,Frauen!P17,Frauen!R17,Frauen!T17,Frauen!V17,Frauen!X17,Frauen!Z17,Frauen!AB17,Frauen!AD17,Frauen!AF17,Frauen!AH17,Frauen!AJ17,)</f>
        <v>3</v>
      </c>
      <c r="C50" s="68">
        <f>Frauen!AL17</f>
        <v>200</v>
      </c>
      <c r="D50">
        <f>Frauen!AM17</f>
        <v>5</v>
      </c>
      <c r="E50" s="68">
        <f>Frauen!AN17</f>
        <v>88.5</v>
      </c>
    </row>
  </sheetData>
  <sheetProtection/>
  <mergeCells count="3">
    <mergeCell ref="A1:A3"/>
    <mergeCell ref="B1:B3"/>
    <mergeCell ref="C1:C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Benedikt</dc:creator>
  <cp:keywords/>
  <dc:description/>
  <cp:lastModifiedBy>Marcel Fahrengruber</cp:lastModifiedBy>
  <dcterms:created xsi:type="dcterms:W3CDTF">2016-05-01T14:45:36Z</dcterms:created>
  <dcterms:modified xsi:type="dcterms:W3CDTF">2018-11-02T14:13:26Z</dcterms:modified>
  <cp:category/>
  <cp:version/>
  <cp:contentType/>
  <cp:contentStatus/>
</cp:coreProperties>
</file>